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Бюджет!$A$31</definedName>
    <definedName name="FIO" localSheetId="0">Бюджет!$H$31</definedName>
    <definedName name="LAST_CELL" localSheetId="0">Бюджет!$T$310</definedName>
    <definedName name="SIGN" localSheetId="0">Бюджет!$A$31:$J$33</definedName>
  </definedNames>
  <calcPr calcId="124519"/>
</workbook>
</file>

<file path=xl/calcChain.xml><?xml version="1.0" encoding="utf-8"?>
<calcChain xmlns="http://schemas.openxmlformats.org/spreadsheetml/2006/main">
  <c r="T304" i="1"/>
  <c r="T303"/>
  <c r="T302"/>
  <c r="T301"/>
  <c r="T300"/>
  <c r="T299" s="1"/>
  <c r="T305" s="1"/>
  <c r="S280"/>
  <c r="T265"/>
  <c r="T32"/>
  <c r="T252"/>
  <c r="T58"/>
  <c r="T57" s="1"/>
  <c r="N304"/>
  <c r="N303"/>
  <c r="N302"/>
  <c r="N301"/>
  <c r="N300"/>
  <c r="N299" s="1"/>
  <c r="N305" s="1"/>
  <c r="M304"/>
  <c r="M303"/>
  <c r="M302" s="1"/>
  <c r="M301"/>
  <c r="M299" s="1"/>
  <c r="M300"/>
  <c r="N37"/>
  <c r="M37"/>
  <c r="S263"/>
  <c r="R263"/>
  <c r="Q263"/>
  <c r="P263"/>
  <c r="N263"/>
  <c r="M263"/>
  <c r="L263"/>
  <c r="S57"/>
  <c r="R57"/>
  <c r="Q57"/>
  <c r="P57"/>
  <c r="N57"/>
  <c r="M57"/>
  <c r="L57"/>
  <c r="L304" s="1"/>
  <c r="S30"/>
  <c r="R30"/>
  <c r="Q30"/>
  <c r="P30"/>
  <c r="N30"/>
  <c r="M30"/>
  <c r="L30"/>
  <c r="T251"/>
  <c r="S251"/>
  <c r="R251"/>
  <c r="Q251"/>
  <c r="P251"/>
  <c r="N251"/>
  <c r="M251"/>
  <c r="L251"/>
  <c r="L303" s="1"/>
  <c r="S148"/>
  <c r="S147" s="1"/>
  <c r="S146" s="1"/>
  <c r="S145" s="1"/>
  <c r="R148"/>
  <c r="R147" s="1"/>
  <c r="R146" s="1"/>
  <c r="R145" s="1"/>
  <c r="Q148"/>
  <c r="Q147" s="1"/>
  <c r="Q146" s="1"/>
  <c r="Q145" s="1"/>
  <c r="P148"/>
  <c r="P147" s="1"/>
  <c r="P146" s="1"/>
  <c r="P145" s="1"/>
  <c r="N148"/>
  <c r="N147" s="1"/>
  <c r="N146" s="1"/>
  <c r="N145" s="1"/>
  <c r="M148"/>
  <c r="M147" s="1"/>
  <c r="M146" s="1"/>
  <c r="M145" s="1"/>
  <c r="L148"/>
  <c r="L147" s="1"/>
  <c r="L146" s="1"/>
  <c r="L145" s="1"/>
  <c r="T149"/>
  <c r="T148" s="1"/>
  <c r="T147" s="1"/>
  <c r="T146" s="1"/>
  <c r="T145" s="1"/>
  <c r="M305" l="1"/>
  <c r="L302"/>
  <c r="T201"/>
  <c r="S199"/>
  <c r="R199"/>
  <c r="Q199"/>
  <c r="P199"/>
  <c r="N199"/>
  <c r="M199"/>
  <c r="L199"/>
  <c r="S217" l="1"/>
  <c r="R217"/>
  <c r="Q217"/>
  <c r="P217"/>
  <c r="N217"/>
  <c r="M217"/>
  <c r="L217"/>
  <c r="S63"/>
  <c r="R63"/>
  <c r="Q63"/>
  <c r="P63"/>
  <c r="N63"/>
  <c r="M63"/>
  <c r="L63"/>
  <c r="T65"/>
  <c r="L242" l="1"/>
  <c r="L241" s="1"/>
  <c r="M242"/>
  <c r="M241" s="1"/>
  <c r="M240" s="1"/>
  <c r="N242"/>
  <c r="N241" s="1"/>
  <c r="S242"/>
  <c r="S241" s="1"/>
  <c r="S240" s="1"/>
  <c r="R242"/>
  <c r="R241" s="1"/>
  <c r="Q242"/>
  <c r="P242"/>
  <c r="P241" s="1"/>
  <c r="T247"/>
  <c r="P153"/>
  <c r="P152" s="1"/>
  <c r="P151" s="1"/>
  <c r="T259"/>
  <c r="S257"/>
  <c r="R257"/>
  <c r="Q257"/>
  <c r="P257"/>
  <c r="N257"/>
  <c r="M257"/>
  <c r="L257"/>
  <c r="T235"/>
  <c r="T42"/>
  <c r="S40"/>
  <c r="R40"/>
  <c r="Q40"/>
  <c r="P40"/>
  <c r="N40"/>
  <c r="M40"/>
  <c r="L40"/>
  <c r="S233"/>
  <c r="R233"/>
  <c r="Q233"/>
  <c r="P233"/>
  <c r="N233"/>
  <c r="M233"/>
  <c r="L233"/>
  <c r="T237"/>
  <c r="T236" s="1"/>
  <c r="S236"/>
  <c r="R236"/>
  <c r="Q236"/>
  <c r="P236"/>
  <c r="N236"/>
  <c r="M236"/>
  <c r="L236"/>
  <c r="T195"/>
  <c r="S193"/>
  <c r="R193"/>
  <c r="R192" s="1"/>
  <c r="R191" s="1"/>
  <c r="R190" s="1"/>
  <c r="Q193"/>
  <c r="Q192" s="1"/>
  <c r="Q191" s="1"/>
  <c r="Q190" s="1"/>
  <c r="P193"/>
  <c r="P192" s="1"/>
  <c r="P191" s="1"/>
  <c r="P190" s="1"/>
  <c r="N193"/>
  <c r="M193"/>
  <c r="M192" s="1"/>
  <c r="M191" s="1"/>
  <c r="M190" s="1"/>
  <c r="L193"/>
  <c r="T172"/>
  <c r="T171" s="1"/>
  <c r="T170" s="1"/>
  <c r="T169" s="1"/>
  <c r="T168" s="1"/>
  <c r="S171"/>
  <c r="S170"/>
  <c r="S169" s="1"/>
  <c r="S168" s="1"/>
  <c r="R171"/>
  <c r="R170" s="1"/>
  <c r="R169" s="1"/>
  <c r="R168" s="1"/>
  <c r="Q171"/>
  <c r="Q170" s="1"/>
  <c r="Q169" s="1"/>
  <c r="Q168" s="1"/>
  <c r="P171"/>
  <c r="P170" s="1"/>
  <c r="P169" s="1"/>
  <c r="P168" s="1"/>
  <c r="N171"/>
  <c r="N170" s="1"/>
  <c r="N169" s="1"/>
  <c r="N168" s="1"/>
  <c r="M171"/>
  <c r="M170" s="1"/>
  <c r="M169" s="1"/>
  <c r="M168" s="1"/>
  <c r="L171"/>
  <c r="L170" s="1"/>
  <c r="L169" s="1"/>
  <c r="L168" s="1"/>
  <c r="S166"/>
  <c r="S165" s="1"/>
  <c r="S164" s="1"/>
  <c r="R166"/>
  <c r="R165" s="1"/>
  <c r="R164" s="1"/>
  <c r="Q166"/>
  <c r="Q165" s="1"/>
  <c r="Q164" s="1"/>
  <c r="P166"/>
  <c r="P165" s="1"/>
  <c r="P164" s="1"/>
  <c r="N166"/>
  <c r="N165" s="1"/>
  <c r="N164" s="1"/>
  <c r="M166"/>
  <c r="M165" s="1"/>
  <c r="M164" s="1"/>
  <c r="L166"/>
  <c r="L165" s="1"/>
  <c r="L164" s="1"/>
  <c r="T167"/>
  <c r="T166" s="1"/>
  <c r="T165" s="1"/>
  <c r="T164" s="1"/>
  <c r="T162"/>
  <c r="T160"/>
  <c r="T156"/>
  <c r="T154"/>
  <c r="S153"/>
  <c r="R153"/>
  <c r="R152" s="1"/>
  <c r="R151" s="1"/>
  <c r="Q153"/>
  <c r="Q152" s="1"/>
  <c r="Q151" s="1"/>
  <c r="N153"/>
  <c r="N152" s="1"/>
  <c r="N151" s="1"/>
  <c r="M153"/>
  <c r="M152" s="1"/>
  <c r="M151" s="1"/>
  <c r="L153"/>
  <c r="L152" s="1"/>
  <c r="L151" s="1"/>
  <c r="T136"/>
  <c r="S134"/>
  <c r="S133" s="1"/>
  <c r="S132" s="1"/>
  <c r="R134"/>
  <c r="R133" s="1"/>
  <c r="R132" s="1"/>
  <c r="Q134"/>
  <c r="Q133" s="1"/>
  <c r="Q132" s="1"/>
  <c r="P134"/>
  <c r="P133" s="1"/>
  <c r="P132" s="1"/>
  <c r="N134"/>
  <c r="N133" s="1"/>
  <c r="N132" s="1"/>
  <c r="M134"/>
  <c r="L134"/>
  <c r="L133" s="1"/>
  <c r="L132" s="1"/>
  <c r="S33"/>
  <c r="R33"/>
  <c r="Q33"/>
  <c r="P33"/>
  <c r="P29" s="1"/>
  <c r="P28" s="1"/>
  <c r="P27" s="1"/>
  <c r="P26" s="1"/>
  <c r="P25" s="1"/>
  <c r="N33"/>
  <c r="M33"/>
  <c r="M29" s="1"/>
  <c r="M28" s="1"/>
  <c r="M27" s="1"/>
  <c r="M26" s="1"/>
  <c r="M25" s="1"/>
  <c r="S43"/>
  <c r="R43"/>
  <c r="Q43"/>
  <c r="P43"/>
  <c r="N43"/>
  <c r="M43"/>
  <c r="S47"/>
  <c r="R47"/>
  <c r="Q47"/>
  <c r="P47"/>
  <c r="N47"/>
  <c r="N46" s="1"/>
  <c r="M47"/>
  <c r="M46" s="1"/>
  <c r="S61"/>
  <c r="S60" s="1"/>
  <c r="S59" s="1"/>
  <c r="R61"/>
  <c r="Q61"/>
  <c r="P61"/>
  <c r="N61"/>
  <c r="M61"/>
  <c r="S69"/>
  <c r="S68" s="1"/>
  <c r="S67" s="1"/>
  <c r="S66" s="1"/>
  <c r="R69"/>
  <c r="R68" s="1"/>
  <c r="R67" s="1"/>
  <c r="R66" s="1"/>
  <c r="Q69"/>
  <c r="Q68" s="1"/>
  <c r="Q67" s="1"/>
  <c r="Q66" s="1"/>
  <c r="P69"/>
  <c r="P68" s="1"/>
  <c r="P67" s="1"/>
  <c r="P66" s="1"/>
  <c r="N69"/>
  <c r="N68" s="1"/>
  <c r="N67" s="1"/>
  <c r="N66" s="1"/>
  <c r="M69"/>
  <c r="M68" s="1"/>
  <c r="M67" s="1"/>
  <c r="M66" s="1"/>
  <c r="S74"/>
  <c r="S73" s="1"/>
  <c r="S72" s="1"/>
  <c r="S71" s="1"/>
  <c r="R74"/>
  <c r="R73" s="1"/>
  <c r="R72" s="1"/>
  <c r="R71" s="1"/>
  <c r="Q74"/>
  <c r="Q73" s="1"/>
  <c r="Q72" s="1"/>
  <c r="Q71" s="1"/>
  <c r="P74"/>
  <c r="P73" s="1"/>
  <c r="P72" s="1"/>
  <c r="P71" s="1"/>
  <c r="N74"/>
  <c r="N73" s="1"/>
  <c r="N72" s="1"/>
  <c r="N71" s="1"/>
  <c r="M74"/>
  <c r="M73" s="1"/>
  <c r="M72" s="1"/>
  <c r="M71" s="1"/>
  <c r="S80"/>
  <c r="S79" s="1"/>
  <c r="S78" s="1"/>
  <c r="S77" s="1"/>
  <c r="S76" s="1"/>
  <c r="R80"/>
  <c r="R79" s="1"/>
  <c r="R78" s="1"/>
  <c r="R77" s="1"/>
  <c r="R76" s="1"/>
  <c r="Q80"/>
  <c r="Q79" s="1"/>
  <c r="Q78" s="1"/>
  <c r="Q77" s="1"/>
  <c r="Q76" s="1"/>
  <c r="P80"/>
  <c r="P79" s="1"/>
  <c r="P78" s="1"/>
  <c r="P77" s="1"/>
  <c r="P76" s="1"/>
  <c r="N80"/>
  <c r="N79" s="1"/>
  <c r="N78" s="1"/>
  <c r="N77" s="1"/>
  <c r="N76" s="1"/>
  <c r="M80"/>
  <c r="M79" s="1"/>
  <c r="M78" s="1"/>
  <c r="M77" s="1"/>
  <c r="M76" s="1"/>
  <c r="S86"/>
  <c r="S85" s="1"/>
  <c r="S84" s="1"/>
  <c r="R86"/>
  <c r="R85" s="1"/>
  <c r="R84" s="1"/>
  <c r="Q86"/>
  <c r="Q85" s="1"/>
  <c r="Q84" s="1"/>
  <c r="P86"/>
  <c r="P85" s="1"/>
  <c r="P84" s="1"/>
  <c r="N86"/>
  <c r="N85" s="1"/>
  <c r="N84" s="1"/>
  <c r="M86"/>
  <c r="M85" s="1"/>
  <c r="M84" s="1"/>
  <c r="S90"/>
  <c r="S89" s="1"/>
  <c r="S88" s="1"/>
  <c r="R90"/>
  <c r="R89" s="1"/>
  <c r="R88" s="1"/>
  <c r="Q90"/>
  <c r="Q89" s="1"/>
  <c r="Q88" s="1"/>
  <c r="P90"/>
  <c r="P89" s="1"/>
  <c r="P88" s="1"/>
  <c r="N90"/>
  <c r="N89" s="1"/>
  <c r="N88" s="1"/>
  <c r="M90"/>
  <c r="M89" s="1"/>
  <c r="M88" s="1"/>
  <c r="S96"/>
  <c r="S95" s="1"/>
  <c r="S94" s="1"/>
  <c r="S93" s="1"/>
  <c r="S92" s="1"/>
  <c r="R96"/>
  <c r="R95" s="1"/>
  <c r="R94" s="1"/>
  <c r="R93" s="1"/>
  <c r="R92" s="1"/>
  <c r="Q96"/>
  <c r="Q95" s="1"/>
  <c r="Q94" s="1"/>
  <c r="Q93" s="1"/>
  <c r="Q92" s="1"/>
  <c r="P96"/>
  <c r="P95" s="1"/>
  <c r="P94" s="1"/>
  <c r="P93" s="1"/>
  <c r="P92" s="1"/>
  <c r="N96"/>
  <c r="N95" s="1"/>
  <c r="N94" s="1"/>
  <c r="N93" s="1"/>
  <c r="N92" s="1"/>
  <c r="M96"/>
  <c r="M95" s="1"/>
  <c r="M94" s="1"/>
  <c r="M93" s="1"/>
  <c r="M92" s="1"/>
  <c r="S103"/>
  <c r="S102" s="1"/>
  <c r="S101" s="1"/>
  <c r="R103"/>
  <c r="R102" s="1"/>
  <c r="R101" s="1"/>
  <c r="Q103"/>
  <c r="Q102" s="1"/>
  <c r="Q101" s="1"/>
  <c r="P103"/>
  <c r="P102" s="1"/>
  <c r="P101" s="1"/>
  <c r="N103"/>
  <c r="N102" s="1"/>
  <c r="N101" s="1"/>
  <c r="M103"/>
  <c r="M102" s="1"/>
  <c r="M101" s="1"/>
  <c r="S108"/>
  <c r="S107" s="1"/>
  <c r="S106" s="1"/>
  <c r="R108"/>
  <c r="R107" s="1"/>
  <c r="R106" s="1"/>
  <c r="Q108"/>
  <c r="Q107" s="1"/>
  <c r="Q106" s="1"/>
  <c r="P108"/>
  <c r="P107" s="1"/>
  <c r="P106" s="1"/>
  <c r="N108"/>
  <c r="N107" s="1"/>
  <c r="N106" s="1"/>
  <c r="M108"/>
  <c r="M107" s="1"/>
  <c r="M106" s="1"/>
  <c r="S112"/>
  <c r="S111" s="1"/>
  <c r="S110" s="1"/>
  <c r="R112"/>
  <c r="R111" s="1"/>
  <c r="R110" s="1"/>
  <c r="Q112"/>
  <c r="Q111" s="1"/>
  <c r="Q110" s="1"/>
  <c r="P112"/>
  <c r="P111" s="1"/>
  <c r="P110" s="1"/>
  <c r="N112"/>
  <c r="N111" s="1"/>
  <c r="N110" s="1"/>
  <c r="M112"/>
  <c r="M111" s="1"/>
  <c r="M110" s="1"/>
  <c r="S120"/>
  <c r="R120"/>
  <c r="Q120"/>
  <c r="P120"/>
  <c r="N120"/>
  <c r="M120"/>
  <c r="S122"/>
  <c r="R122"/>
  <c r="Q122"/>
  <c r="P122"/>
  <c r="N122"/>
  <c r="M122"/>
  <c r="S126"/>
  <c r="S125" s="1"/>
  <c r="S124" s="1"/>
  <c r="R126"/>
  <c r="R125" s="1"/>
  <c r="R124" s="1"/>
  <c r="Q126"/>
  <c r="Q125" s="1"/>
  <c r="Q124" s="1"/>
  <c r="P126"/>
  <c r="P125" s="1"/>
  <c r="P124" s="1"/>
  <c r="N126"/>
  <c r="N125" s="1"/>
  <c r="N124" s="1"/>
  <c r="M126"/>
  <c r="M125" s="1"/>
  <c r="M124" s="1"/>
  <c r="M133"/>
  <c r="M132" s="1"/>
  <c r="S140"/>
  <c r="S139" s="1"/>
  <c r="S138" s="1"/>
  <c r="R140"/>
  <c r="R139" s="1"/>
  <c r="R138" s="1"/>
  <c r="Q140"/>
  <c r="Q139" s="1"/>
  <c r="Q138" s="1"/>
  <c r="P140"/>
  <c r="P139" s="1"/>
  <c r="P138" s="1"/>
  <c r="N140"/>
  <c r="N139" s="1"/>
  <c r="N138" s="1"/>
  <c r="M140"/>
  <c r="M139" s="1"/>
  <c r="M138" s="1"/>
  <c r="S152"/>
  <c r="S151" s="1"/>
  <c r="S177"/>
  <c r="S176" s="1"/>
  <c r="S175" s="1"/>
  <c r="S174" s="1"/>
  <c r="S173" s="1"/>
  <c r="R177"/>
  <c r="R176" s="1"/>
  <c r="R175" s="1"/>
  <c r="R174" s="1"/>
  <c r="R173" s="1"/>
  <c r="Q177"/>
  <c r="Q176" s="1"/>
  <c r="Q175" s="1"/>
  <c r="Q174" s="1"/>
  <c r="Q173" s="1"/>
  <c r="P177"/>
  <c r="P176" s="1"/>
  <c r="P175" s="1"/>
  <c r="P174" s="1"/>
  <c r="P173" s="1"/>
  <c r="N177"/>
  <c r="M177"/>
  <c r="S184"/>
  <c r="S183" s="1"/>
  <c r="S182" s="1"/>
  <c r="S181" s="1"/>
  <c r="S180" s="1"/>
  <c r="S179" s="1"/>
  <c r="R184"/>
  <c r="R183" s="1"/>
  <c r="R182" s="1"/>
  <c r="R181" s="1"/>
  <c r="R180" s="1"/>
  <c r="R179" s="1"/>
  <c r="Q184"/>
  <c r="Q183" s="1"/>
  <c r="Q182" s="1"/>
  <c r="Q181" s="1"/>
  <c r="Q180" s="1"/>
  <c r="Q179" s="1"/>
  <c r="P184"/>
  <c r="P183" s="1"/>
  <c r="P182" s="1"/>
  <c r="P181" s="1"/>
  <c r="P180" s="1"/>
  <c r="P179" s="1"/>
  <c r="N184"/>
  <c r="N183" s="1"/>
  <c r="N182" s="1"/>
  <c r="N181" s="1"/>
  <c r="N180" s="1"/>
  <c r="N179" s="1"/>
  <c r="M184"/>
  <c r="M183" s="1"/>
  <c r="M182" s="1"/>
  <c r="M181" s="1"/>
  <c r="M180" s="1"/>
  <c r="M179" s="1"/>
  <c r="S192"/>
  <c r="S191" s="1"/>
  <c r="S190" s="1"/>
  <c r="N192"/>
  <c r="N191" s="1"/>
  <c r="N190" s="1"/>
  <c r="S198"/>
  <c r="S197" s="1"/>
  <c r="R198"/>
  <c r="R197" s="1"/>
  <c r="Q198"/>
  <c r="Q197" s="1"/>
  <c r="P198"/>
  <c r="P197" s="1"/>
  <c r="N198"/>
  <c r="N197" s="1"/>
  <c r="M198"/>
  <c r="M197" s="1"/>
  <c r="S208"/>
  <c r="S207" s="1"/>
  <c r="S206" s="1"/>
  <c r="R208"/>
  <c r="R207" s="1"/>
  <c r="R206" s="1"/>
  <c r="Q208"/>
  <c r="Q207" s="1"/>
  <c r="Q206" s="1"/>
  <c r="P208"/>
  <c r="P207" s="1"/>
  <c r="P206" s="1"/>
  <c r="N208"/>
  <c r="N207" s="1"/>
  <c r="N206" s="1"/>
  <c r="M208"/>
  <c r="M207" s="1"/>
  <c r="M206" s="1"/>
  <c r="S213"/>
  <c r="S212" s="1"/>
  <c r="S211" s="1"/>
  <c r="S210" s="1"/>
  <c r="R213"/>
  <c r="R212" s="1"/>
  <c r="R211" s="1"/>
  <c r="R210" s="1"/>
  <c r="Q213"/>
  <c r="Q212" s="1"/>
  <c r="Q211" s="1"/>
  <c r="Q210" s="1"/>
  <c r="P213"/>
  <c r="P212" s="1"/>
  <c r="P211" s="1"/>
  <c r="P210" s="1"/>
  <c r="N213"/>
  <c r="N212" s="1"/>
  <c r="N211" s="1"/>
  <c r="N210" s="1"/>
  <c r="M213"/>
  <c r="M212" s="1"/>
  <c r="M211" s="1"/>
  <c r="M210" s="1"/>
  <c r="S216"/>
  <c r="S215" s="1"/>
  <c r="R216"/>
  <c r="R215" s="1"/>
  <c r="Q216"/>
  <c r="Q215" s="1"/>
  <c r="P216"/>
  <c r="P215" s="1"/>
  <c r="N216"/>
  <c r="N215" s="1"/>
  <c r="M216"/>
  <c r="M215" s="1"/>
  <c r="S225"/>
  <c r="S224" s="1"/>
  <c r="S223" s="1"/>
  <c r="S222" s="1"/>
  <c r="S221" s="1"/>
  <c r="S220" s="1"/>
  <c r="S219" s="1"/>
  <c r="R225"/>
  <c r="R224" s="1"/>
  <c r="R223" s="1"/>
  <c r="R222" s="1"/>
  <c r="R221" s="1"/>
  <c r="R220" s="1"/>
  <c r="R219" s="1"/>
  <c r="Q225"/>
  <c r="Q224" s="1"/>
  <c r="Q223" s="1"/>
  <c r="Q222" s="1"/>
  <c r="Q221" s="1"/>
  <c r="Q220" s="1"/>
  <c r="Q219" s="1"/>
  <c r="P225"/>
  <c r="P224" s="1"/>
  <c r="P223" s="1"/>
  <c r="P222" s="1"/>
  <c r="P221" s="1"/>
  <c r="P220" s="1"/>
  <c r="P219" s="1"/>
  <c r="N225"/>
  <c r="N224" s="1"/>
  <c r="N223" s="1"/>
  <c r="N222" s="1"/>
  <c r="N221" s="1"/>
  <c r="N220" s="1"/>
  <c r="N219" s="1"/>
  <c r="M225"/>
  <c r="M224" s="1"/>
  <c r="M223" s="1"/>
  <c r="M222" s="1"/>
  <c r="M221" s="1"/>
  <c r="M220" s="1"/>
  <c r="M219" s="1"/>
  <c r="S238"/>
  <c r="R238"/>
  <c r="Q238"/>
  <c r="P238"/>
  <c r="N238"/>
  <c r="N232" s="1"/>
  <c r="M238"/>
  <c r="R240"/>
  <c r="P240"/>
  <c r="N240"/>
  <c r="S255"/>
  <c r="R255"/>
  <c r="Q255"/>
  <c r="P255"/>
  <c r="N255"/>
  <c r="M255"/>
  <c r="M254"/>
  <c r="M253" s="1"/>
  <c r="S266"/>
  <c r="R266"/>
  <c r="Q266"/>
  <c r="P266"/>
  <c r="P262" s="1"/>
  <c r="P261" s="1"/>
  <c r="N266"/>
  <c r="N262" s="1"/>
  <c r="N261" s="1"/>
  <c r="M266"/>
  <c r="S270"/>
  <c r="S269" s="1"/>
  <c r="S268" s="1"/>
  <c r="R270"/>
  <c r="R269" s="1"/>
  <c r="R268" s="1"/>
  <c r="Q270"/>
  <c r="Q269" s="1"/>
  <c r="Q268" s="1"/>
  <c r="P270"/>
  <c r="P269" s="1"/>
  <c r="P268" s="1"/>
  <c r="N270"/>
  <c r="N269" s="1"/>
  <c r="N268" s="1"/>
  <c r="M270"/>
  <c r="M269" s="1"/>
  <c r="M268" s="1"/>
  <c r="S278"/>
  <c r="S277" s="1"/>
  <c r="S276" s="1"/>
  <c r="S275" s="1"/>
  <c r="R278"/>
  <c r="R277" s="1"/>
  <c r="R276" s="1"/>
  <c r="R275" s="1"/>
  <c r="Q278"/>
  <c r="Q277" s="1"/>
  <c r="Q276" s="1"/>
  <c r="Q275" s="1"/>
  <c r="P278"/>
  <c r="P277" s="1"/>
  <c r="P276" s="1"/>
  <c r="P275" s="1"/>
  <c r="N278"/>
  <c r="N277" s="1"/>
  <c r="N276" s="1"/>
  <c r="N275" s="1"/>
  <c r="M278"/>
  <c r="M277" s="1"/>
  <c r="M276" s="1"/>
  <c r="M275" s="1"/>
  <c r="S286"/>
  <c r="S285" s="1"/>
  <c r="S284" s="1"/>
  <c r="S283" s="1"/>
  <c r="S282" s="1"/>
  <c r="S281" s="1"/>
  <c r="R286"/>
  <c r="R285" s="1"/>
  <c r="R284" s="1"/>
  <c r="R283" s="1"/>
  <c r="R282" s="1"/>
  <c r="R281" s="1"/>
  <c r="R280" s="1"/>
  <c r="Q286"/>
  <c r="Q285" s="1"/>
  <c r="Q284" s="1"/>
  <c r="Q283" s="1"/>
  <c r="Q282" s="1"/>
  <c r="Q281" s="1"/>
  <c r="Q280" s="1"/>
  <c r="P286"/>
  <c r="P285" s="1"/>
  <c r="P284" s="1"/>
  <c r="P283" s="1"/>
  <c r="P282" s="1"/>
  <c r="P281" s="1"/>
  <c r="P280" s="1"/>
  <c r="N286"/>
  <c r="N285" s="1"/>
  <c r="N284" s="1"/>
  <c r="N283" s="1"/>
  <c r="N282" s="1"/>
  <c r="N281" s="1"/>
  <c r="N280" s="1"/>
  <c r="M286"/>
  <c r="M285" s="1"/>
  <c r="M284" s="1"/>
  <c r="M283" s="1"/>
  <c r="M282" s="1"/>
  <c r="M281" s="1"/>
  <c r="M280" s="1"/>
  <c r="S294"/>
  <c r="S293" s="1"/>
  <c r="S292" s="1"/>
  <c r="S291" s="1"/>
  <c r="S290" s="1"/>
  <c r="S289" s="1"/>
  <c r="S288" s="1"/>
  <c r="R294"/>
  <c r="R293" s="1"/>
  <c r="R292" s="1"/>
  <c r="R291" s="1"/>
  <c r="R290" s="1"/>
  <c r="R289" s="1"/>
  <c r="R288" s="1"/>
  <c r="Q294"/>
  <c r="Q293" s="1"/>
  <c r="Q292" s="1"/>
  <c r="Q291" s="1"/>
  <c r="Q290" s="1"/>
  <c r="Q289" s="1"/>
  <c r="Q288" s="1"/>
  <c r="P294"/>
  <c r="P293" s="1"/>
  <c r="P292" s="1"/>
  <c r="P291" s="1"/>
  <c r="P290" s="1"/>
  <c r="P289" s="1"/>
  <c r="P288" s="1"/>
  <c r="N294"/>
  <c r="N293" s="1"/>
  <c r="N292" s="1"/>
  <c r="N291" s="1"/>
  <c r="N290" s="1"/>
  <c r="N289" s="1"/>
  <c r="N288" s="1"/>
  <c r="M294"/>
  <c r="M293" s="1"/>
  <c r="M292" s="1"/>
  <c r="M291" s="1"/>
  <c r="M290" s="1"/>
  <c r="M289" s="1"/>
  <c r="M288" s="1"/>
  <c r="L294"/>
  <c r="L293" s="1"/>
  <c r="L292" s="1"/>
  <c r="L291" s="1"/>
  <c r="L290" s="1"/>
  <c r="L289" s="1"/>
  <c r="L288" s="1"/>
  <c r="L286"/>
  <c r="L285" s="1"/>
  <c r="L284" s="1"/>
  <c r="L283" s="1"/>
  <c r="L282" s="1"/>
  <c r="L281" s="1"/>
  <c r="L280" s="1"/>
  <c r="L278"/>
  <c r="L277" s="1"/>
  <c r="L276" s="1"/>
  <c r="L275" s="1"/>
  <c r="L270"/>
  <c r="L269" s="1"/>
  <c r="L268" s="1"/>
  <c r="L266"/>
  <c r="L255"/>
  <c r="L240"/>
  <c r="L238"/>
  <c r="L232" s="1"/>
  <c r="L225"/>
  <c r="L224" s="1"/>
  <c r="L223" s="1"/>
  <c r="L222" s="1"/>
  <c r="L221" s="1"/>
  <c r="L220" s="1"/>
  <c r="L219" s="1"/>
  <c r="L208"/>
  <c r="L207" s="1"/>
  <c r="L206" s="1"/>
  <c r="T209"/>
  <c r="T208" s="1"/>
  <c r="T207" s="1"/>
  <c r="T206" s="1"/>
  <c r="L216"/>
  <c r="L215" s="1"/>
  <c r="L213"/>
  <c r="L212" s="1"/>
  <c r="L211" s="1"/>
  <c r="L210" s="1"/>
  <c r="L198"/>
  <c r="L197" s="1"/>
  <c r="L192"/>
  <c r="L191" s="1"/>
  <c r="L190" s="1"/>
  <c r="L184"/>
  <c r="L183" s="1"/>
  <c r="L182" s="1"/>
  <c r="L181" s="1"/>
  <c r="L180" s="1"/>
  <c r="L179" s="1"/>
  <c r="L177"/>
  <c r="L176" s="1"/>
  <c r="L175" s="1"/>
  <c r="L174" s="1"/>
  <c r="L173" s="1"/>
  <c r="L140"/>
  <c r="L139" s="1"/>
  <c r="L138" s="1"/>
  <c r="T141"/>
  <c r="T140" s="1"/>
  <c r="T139" s="1"/>
  <c r="T138" s="1"/>
  <c r="L120"/>
  <c r="L122"/>
  <c r="L126"/>
  <c r="L125" s="1"/>
  <c r="L124" s="1"/>
  <c r="L112"/>
  <c r="L111" s="1"/>
  <c r="L110" s="1"/>
  <c r="L108"/>
  <c r="L107" s="1"/>
  <c r="L106" s="1"/>
  <c r="L103"/>
  <c r="L102" s="1"/>
  <c r="L101" s="1"/>
  <c r="L96"/>
  <c r="L95" s="1"/>
  <c r="L94" s="1"/>
  <c r="L93" s="1"/>
  <c r="L92" s="1"/>
  <c r="L86"/>
  <c r="L85" s="1"/>
  <c r="L84" s="1"/>
  <c r="L90"/>
  <c r="L89" s="1"/>
  <c r="L88" s="1"/>
  <c r="L80"/>
  <c r="L79" s="1"/>
  <c r="L78" s="1"/>
  <c r="L77" s="1"/>
  <c r="L76" s="1"/>
  <c r="L74"/>
  <c r="L73" s="1"/>
  <c r="L72" s="1"/>
  <c r="L71" s="1"/>
  <c r="L69"/>
  <c r="L68" s="1"/>
  <c r="L67" s="1"/>
  <c r="L66" s="1"/>
  <c r="L61"/>
  <c r="L47"/>
  <c r="L43"/>
  <c r="L33"/>
  <c r="T297"/>
  <c r="T296"/>
  <c r="T295"/>
  <c r="T287"/>
  <c r="T286" s="1"/>
  <c r="T285" s="1"/>
  <c r="T284" s="1"/>
  <c r="T283" s="1"/>
  <c r="T282" s="1"/>
  <c r="T281" s="1"/>
  <c r="T280" s="1"/>
  <c r="T279"/>
  <c r="T278" s="1"/>
  <c r="T277" s="1"/>
  <c r="T276" s="1"/>
  <c r="T275" s="1"/>
  <c r="T274"/>
  <c r="T273"/>
  <c r="T272"/>
  <c r="T271"/>
  <c r="T267"/>
  <c r="T266" s="1"/>
  <c r="T264"/>
  <c r="T263" s="1"/>
  <c r="T258"/>
  <c r="T257" s="1"/>
  <c r="T256"/>
  <c r="T255" s="1"/>
  <c r="T249"/>
  <c r="T248"/>
  <c r="T246"/>
  <c r="T245"/>
  <c r="T244"/>
  <c r="T243"/>
  <c r="T239"/>
  <c r="T238" s="1"/>
  <c r="T234"/>
  <c r="T226"/>
  <c r="T225" s="1"/>
  <c r="T224" s="1"/>
  <c r="T223" s="1"/>
  <c r="T222" s="1"/>
  <c r="T221" s="1"/>
  <c r="T220" s="1"/>
  <c r="T219" s="1"/>
  <c r="T218"/>
  <c r="T214"/>
  <c r="T213" s="1"/>
  <c r="T212" s="1"/>
  <c r="T211" s="1"/>
  <c r="T210" s="1"/>
  <c r="T205"/>
  <c r="T204"/>
  <c r="T203"/>
  <c r="T202"/>
  <c r="T200"/>
  <c r="T194"/>
  <c r="T185"/>
  <c r="T184" s="1"/>
  <c r="T183" s="1"/>
  <c r="T182" s="1"/>
  <c r="T181" s="1"/>
  <c r="T180" s="1"/>
  <c r="T179" s="1"/>
  <c r="T178"/>
  <c r="T177" s="1"/>
  <c r="T176" s="1"/>
  <c r="T175" s="1"/>
  <c r="T174" s="1"/>
  <c r="T173" s="1"/>
  <c r="T163"/>
  <c r="T161"/>
  <c r="T159"/>
  <c r="T158"/>
  <c r="T157"/>
  <c r="T155"/>
  <c r="T137"/>
  <c r="T135"/>
  <c r="T127"/>
  <c r="T126" s="1"/>
  <c r="T125" s="1"/>
  <c r="T124" s="1"/>
  <c r="T123"/>
  <c r="T122" s="1"/>
  <c r="T121"/>
  <c r="T120" s="1"/>
  <c r="T113"/>
  <c r="T112" s="1"/>
  <c r="T111" s="1"/>
  <c r="T110" s="1"/>
  <c r="T109"/>
  <c r="T108" s="1"/>
  <c r="T107" s="1"/>
  <c r="T106" s="1"/>
  <c r="T105"/>
  <c r="T104"/>
  <c r="T97"/>
  <c r="T96" s="1"/>
  <c r="T95" s="1"/>
  <c r="T94" s="1"/>
  <c r="T93" s="1"/>
  <c r="T92" s="1"/>
  <c r="T91"/>
  <c r="T90" s="1"/>
  <c r="T89" s="1"/>
  <c r="T88" s="1"/>
  <c r="T87"/>
  <c r="T86" s="1"/>
  <c r="T85" s="1"/>
  <c r="T84" s="1"/>
  <c r="T81"/>
  <c r="T80" s="1"/>
  <c r="T79" s="1"/>
  <c r="T78" s="1"/>
  <c r="T77" s="1"/>
  <c r="T76" s="1"/>
  <c r="T75"/>
  <c r="T74" s="1"/>
  <c r="T73" s="1"/>
  <c r="T72" s="1"/>
  <c r="T71" s="1"/>
  <c r="T70"/>
  <c r="T69" s="1"/>
  <c r="T68" s="1"/>
  <c r="T67" s="1"/>
  <c r="T66" s="1"/>
  <c r="T64"/>
  <c r="T63" s="1"/>
  <c r="T62"/>
  <c r="T61" s="1"/>
  <c r="T55"/>
  <c r="T54"/>
  <c r="T53"/>
  <c r="T52"/>
  <c r="T51"/>
  <c r="T50"/>
  <c r="T49"/>
  <c r="T48"/>
  <c r="T44"/>
  <c r="T43" s="1"/>
  <c r="T41"/>
  <c r="T40" s="1"/>
  <c r="T34"/>
  <c r="T33" s="1"/>
  <c r="T31"/>
  <c r="T30" s="1"/>
  <c r="Q241" l="1"/>
  <c r="Q240" s="1"/>
  <c r="L46"/>
  <c r="L45" s="1"/>
  <c r="L37" s="1"/>
  <c r="Q46"/>
  <c r="Q45" s="1"/>
  <c r="S46"/>
  <c r="S45" s="1"/>
  <c r="P46"/>
  <c r="P45" s="1"/>
  <c r="R46"/>
  <c r="R45" s="1"/>
  <c r="R262"/>
  <c r="R261" s="1"/>
  <c r="R232"/>
  <c r="R231" s="1"/>
  <c r="N176"/>
  <c r="N175" s="1"/>
  <c r="N174" s="1"/>
  <c r="N173" s="1"/>
  <c r="N320"/>
  <c r="M176"/>
  <c r="M175" s="1"/>
  <c r="M174" s="1"/>
  <c r="M173" s="1"/>
  <c r="L301"/>
  <c r="T199"/>
  <c r="T198" s="1"/>
  <c r="T197" s="1"/>
  <c r="T196" s="1"/>
  <c r="M232"/>
  <c r="M231" s="1"/>
  <c r="M230" s="1"/>
  <c r="T217"/>
  <c r="T216" s="1"/>
  <c r="T215" s="1"/>
  <c r="T242"/>
  <c r="T241" s="1"/>
  <c r="T233"/>
  <c r="S262"/>
  <c r="S261" s="1"/>
  <c r="S260" s="1"/>
  <c r="T232"/>
  <c r="S232"/>
  <c r="S231" s="1"/>
  <c r="Q232"/>
  <c r="Q231" s="1"/>
  <c r="P232"/>
  <c r="P231" s="1"/>
  <c r="T193"/>
  <c r="T192" s="1"/>
  <c r="T191" s="1"/>
  <c r="T190" s="1"/>
  <c r="L131"/>
  <c r="L130" s="1"/>
  <c r="L129" s="1"/>
  <c r="L128" s="1"/>
  <c r="N196"/>
  <c r="N189" s="1"/>
  <c r="N188" s="1"/>
  <c r="N187" s="1"/>
  <c r="N186" s="1"/>
  <c r="S150"/>
  <c r="Q150"/>
  <c r="Q144" s="1"/>
  <c r="Q143" s="1"/>
  <c r="Q142" s="1"/>
  <c r="N150"/>
  <c r="M150"/>
  <c r="M144" s="1"/>
  <c r="P150"/>
  <c r="R150"/>
  <c r="R144" s="1"/>
  <c r="R143" s="1"/>
  <c r="R142" s="1"/>
  <c r="L150"/>
  <c r="M143"/>
  <c r="M142" s="1"/>
  <c r="T134"/>
  <c r="L254"/>
  <c r="L253" s="1"/>
  <c r="S119"/>
  <c r="S118" s="1"/>
  <c r="S117" s="1"/>
  <c r="S116" s="1"/>
  <c r="S115" s="1"/>
  <c r="S114" s="1"/>
  <c r="L231"/>
  <c r="Q254"/>
  <c r="Q253" s="1"/>
  <c r="P254"/>
  <c r="P253" s="1"/>
  <c r="R254"/>
  <c r="R253" s="1"/>
  <c r="Q100"/>
  <c r="S100"/>
  <c r="S99" s="1"/>
  <c r="S98" s="1"/>
  <c r="L83"/>
  <c r="L82" s="1"/>
  <c r="R100"/>
  <c r="R99" s="1"/>
  <c r="R98" s="1"/>
  <c r="N60"/>
  <c r="N59" s="1"/>
  <c r="Q60"/>
  <c r="Q59" s="1"/>
  <c r="T153"/>
  <c r="T152" s="1"/>
  <c r="T151" s="1"/>
  <c r="N119"/>
  <c r="N118" s="1"/>
  <c r="N117" s="1"/>
  <c r="N116" s="1"/>
  <c r="N115" s="1"/>
  <c r="N114" s="1"/>
  <c r="L119"/>
  <c r="L118" s="1"/>
  <c r="L117" s="1"/>
  <c r="L116" s="1"/>
  <c r="L115" s="1"/>
  <c r="L114" s="1"/>
  <c r="M119"/>
  <c r="M118" s="1"/>
  <c r="M117" s="1"/>
  <c r="M116" s="1"/>
  <c r="M115" s="1"/>
  <c r="M114" s="1"/>
  <c r="T60"/>
  <c r="T59" s="1"/>
  <c r="L60"/>
  <c r="L59" s="1"/>
  <c r="M60"/>
  <c r="M59" s="1"/>
  <c r="P60"/>
  <c r="P59" s="1"/>
  <c r="R60"/>
  <c r="R59" s="1"/>
  <c r="N260"/>
  <c r="M319"/>
  <c r="L262"/>
  <c r="L261" s="1"/>
  <c r="L260" s="1"/>
  <c r="M262"/>
  <c r="M261" s="1"/>
  <c r="M260" s="1"/>
  <c r="N254"/>
  <c r="N253" s="1"/>
  <c r="L300"/>
  <c r="L319" s="1"/>
  <c r="N319"/>
  <c r="N231"/>
  <c r="L196"/>
  <c r="L189" s="1"/>
  <c r="L188" s="1"/>
  <c r="M196"/>
  <c r="M189" s="1"/>
  <c r="M188" s="1"/>
  <c r="L187"/>
  <c r="L186" s="1"/>
  <c r="M187"/>
  <c r="M186" s="1"/>
  <c r="M131"/>
  <c r="M130" s="1"/>
  <c r="M129" s="1"/>
  <c r="M128" s="1"/>
  <c r="N131"/>
  <c r="N130" s="1"/>
  <c r="N129" s="1"/>
  <c r="N128" s="1"/>
  <c r="Q119"/>
  <c r="Q118" s="1"/>
  <c r="Q117" s="1"/>
  <c r="Q116" s="1"/>
  <c r="Q115" s="1"/>
  <c r="Q114" s="1"/>
  <c r="L100"/>
  <c r="L99" s="1"/>
  <c r="L98" s="1"/>
  <c r="M100"/>
  <c r="M99" s="1"/>
  <c r="M98" s="1"/>
  <c r="N100"/>
  <c r="N99" s="1"/>
  <c r="N98" s="1"/>
  <c r="P100"/>
  <c r="P99" s="1"/>
  <c r="P98" s="1"/>
  <c r="T103"/>
  <c r="T102" s="1"/>
  <c r="T101" s="1"/>
  <c r="T100" s="1"/>
  <c r="T99" s="1"/>
  <c r="T98" s="1"/>
  <c r="L39"/>
  <c r="L38" s="1"/>
  <c r="M39"/>
  <c r="M38" s="1"/>
  <c r="N39"/>
  <c r="N38" s="1"/>
  <c r="L29"/>
  <c r="L28" s="1"/>
  <c r="L27" s="1"/>
  <c r="L26" s="1"/>
  <c r="L25" s="1"/>
  <c r="N29"/>
  <c r="N28" s="1"/>
  <c r="N27" s="1"/>
  <c r="N26" s="1"/>
  <c r="N25" s="1"/>
  <c r="Q29"/>
  <c r="Q28" s="1"/>
  <c r="Q27" s="1"/>
  <c r="Q26" s="1"/>
  <c r="Q25" s="1"/>
  <c r="S29"/>
  <c r="S28" s="1"/>
  <c r="S27" s="1"/>
  <c r="S26" s="1"/>
  <c r="S25" s="1"/>
  <c r="T294"/>
  <c r="T293" s="1"/>
  <c r="T292" s="1"/>
  <c r="T291" s="1"/>
  <c r="T290" s="1"/>
  <c r="T289" s="1"/>
  <c r="T288" s="1"/>
  <c r="T270"/>
  <c r="T269" s="1"/>
  <c r="T268" s="1"/>
  <c r="R260"/>
  <c r="P260"/>
  <c r="Q262"/>
  <c r="Q261" s="1"/>
  <c r="Q260" s="1"/>
  <c r="T262"/>
  <c r="T261" s="1"/>
  <c r="S254"/>
  <c r="S253" s="1"/>
  <c r="T254"/>
  <c r="T253" s="1"/>
  <c r="T231"/>
  <c r="S196"/>
  <c r="S189" s="1"/>
  <c r="S188" s="1"/>
  <c r="S187" s="1"/>
  <c r="S186" s="1"/>
  <c r="R196"/>
  <c r="R189" s="1"/>
  <c r="R188" s="1"/>
  <c r="R187" s="1"/>
  <c r="R186" s="1"/>
  <c r="Q196"/>
  <c r="Q189" s="1"/>
  <c r="Q188" s="1"/>
  <c r="Q187" s="1"/>
  <c r="Q186" s="1"/>
  <c r="P196"/>
  <c r="P189" s="1"/>
  <c r="P188" s="1"/>
  <c r="P187" s="1"/>
  <c r="P186" s="1"/>
  <c r="S131"/>
  <c r="S130" s="1"/>
  <c r="S129" s="1"/>
  <c r="S128" s="1"/>
  <c r="R131"/>
  <c r="R130" s="1"/>
  <c r="R129" s="1"/>
  <c r="R128" s="1"/>
  <c r="Q131"/>
  <c r="Q130" s="1"/>
  <c r="Q129" s="1"/>
  <c r="Q128" s="1"/>
  <c r="P131"/>
  <c r="P130" s="1"/>
  <c r="P129" s="1"/>
  <c r="P128" s="1"/>
  <c r="R119"/>
  <c r="R118" s="1"/>
  <c r="R117" s="1"/>
  <c r="R116" s="1"/>
  <c r="R115" s="1"/>
  <c r="R114" s="1"/>
  <c r="T119"/>
  <c r="T118" s="1"/>
  <c r="T117" s="1"/>
  <c r="T116" s="1"/>
  <c r="T115" s="1"/>
  <c r="T114" s="1"/>
  <c r="P119"/>
  <c r="P118" s="1"/>
  <c r="P117" s="1"/>
  <c r="P116" s="1"/>
  <c r="P115" s="1"/>
  <c r="P114" s="1"/>
  <c r="Q99"/>
  <c r="Q98" s="1"/>
  <c r="M83"/>
  <c r="M82" s="1"/>
  <c r="N83"/>
  <c r="P83"/>
  <c r="Q83"/>
  <c r="R83"/>
  <c r="S83"/>
  <c r="T83"/>
  <c r="M45"/>
  <c r="N45"/>
  <c r="T47"/>
  <c r="T46" s="1"/>
  <c r="S39"/>
  <c r="S38" s="1"/>
  <c r="R39"/>
  <c r="R38" s="1"/>
  <c r="Q39"/>
  <c r="Q38" s="1"/>
  <c r="T39"/>
  <c r="T38" s="1"/>
  <c r="P39"/>
  <c r="P38" s="1"/>
  <c r="R29"/>
  <c r="R28" s="1"/>
  <c r="R27" s="1"/>
  <c r="R26" s="1"/>
  <c r="R25" s="1"/>
  <c r="T29"/>
  <c r="T28" s="1"/>
  <c r="T27" s="1"/>
  <c r="T26" s="1"/>
  <c r="T25" s="1"/>
  <c r="R230" l="1"/>
  <c r="R229" s="1"/>
  <c r="R228" s="1"/>
  <c r="R227" s="1"/>
  <c r="S37"/>
  <c r="R37"/>
  <c r="Q37"/>
  <c r="P37"/>
  <c r="P36" s="1"/>
  <c r="P35" s="1"/>
  <c r="P24" s="1"/>
  <c r="S36"/>
  <c r="S35" s="1"/>
  <c r="L230"/>
  <c r="L229" s="1"/>
  <c r="L228" s="1"/>
  <c r="L227" s="1"/>
  <c r="P144"/>
  <c r="P143" s="1"/>
  <c r="P142" s="1"/>
  <c r="N144"/>
  <c r="N143" s="1"/>
  <c r="N142" s="1"/>
  <c r="L144"/>
  <c r="L143" s="1"/>
  <c r="L142" s="1"/>
  <c r="S144"/>
  <c r="S143" s="1"/>
  <c r="S142" s="1"/>
  <c r="T133"/>
  <c r="T132" s="1"/>
  <c r="T131" s="1"/>
  <c r="T130" s="1"/>
  <c r="T129" s="1"/>
  <c r="T128" s="1"/>
  <c r="N36"/>
  <c r="N35" s="1"/>
  <c r="P230"/>
  <c r="P229" s="1"/>
  <c r="P228" s="1"/>
  <c r="P227" s="1"/>
  <c r="L36"/>
  <c r="L35" s="1"/>
  <c r="L24" s="1"/>
  <c r="S230"/>
  <c r="S229" s="1"/>
  <c r="S228" s="1"/>
  <c r="S227" s="1"/>
  <c r="Q36"/>
  <c r="Q35" s="1"/>
  <c r="Q24" s="1"/>
  <c r="T189"/>
  <c r="T188" s="1"/>
  <c r="T187" s="1"/>
  <c r="T186" s="1"/>
  <c r="N230"/>
  <c r="N229" s="1"/>
  <c r="N228" s="1"/>
  <c r="N227" s="1"/>
  <c r="T150"/>
  <c r="Q230"/>
  <c r="Q229" s="1"/>
  <c r="Q228" s="1"/>
  <c r="Q227" s="1"/>
  <c r="S24"/>
  <c r="R36"/>
  <c r="R35" s="1"/>
  <c r="R24" s="1"/>
  <c r="L299"/>
  <c r="N318"/>
  <c r="M229"/>
  <c r="M228" s="1"/>
  <c r="M227" s="1"/>
  <c r="T240"/>
  <c r="T230" s="1"/>
  <c r="T319"/>
  <c r="L320"/>
  <c r="T45"/>
  <c r="M318"/>
  <c r="M320"/>
  <c r="M36"/>
  <c r="M35" s="1"/>
  <c r="T260"/>
  <c r="T37" l="1"/>
  <c r="T36" s="1"/>
  <c r="T35" s="1"/>
  <c r="T24" s="1"/>
  <c r="L318"/>
  <c r="L305"/>
  <c r="N24"/>
  <c r="N23" s="1"/>
  <c r="N298" s="1"/>
  <c r="N317" s="1"/>
  <c r="M24"/>
  <c r="M23" s="1"/>
  <c r="M298" s="1"/>
  <c r="M317" s="1"/>
  <c r="L23"/>
  <c r="L298" s="1"/>
  <c r="L317" s="1"/>
  <c r="T144"/>
  <c r="T143" s="1"/>
  <c r="T142" s="1"/>
  <c r="R23"/>
  <c r="R298" s="1"/>
  <c r="R317" s="1"/>
  <c r="S23"/>
  <c r="S298" s="1"/>
  <c r="S317" s="1"/>
  <c r="P23"/>
  <c r="P298" s="1"/>
  <c r="P317" s="1"/>
  <c r="T229"/>
  <c r="T228" s="1"/>
  <c r="T227" s="1"/>
  <c r="Q23"/>
  <c r="Q298" s="1"/>
  <c r="Q317" s="1"/>
  <c r="T320"/>
  <c r="T318"/>
  <c r="T23" l="1"/>
  <c r="T298" s="1"/>
  <c r="T317" s="1"/>
  <c r="N82"/>
</calcChain>
</file>

<file path=xl/sharedStrings.xml><?xml version="1.0" encoding="utf-8"?>
<sst xmlns="http://schemas.openxmlformats.org/spreadsheetml/2006/main" count="2434" uniqueCount="244">
  <si>
    <t>Раздел</t>
  </si>
  <si>
    <t>Подраздел</t>
  </si>
  <si>
    <t>Наименование КФСР</t>
  </si>
  <si>
    <t>КЦСР</t>
  </si>
  <si>
    <t>Наименование КЦСР</t>
  </si>
  <si>
    <t>КВР</t>
  </si>
  <si>
    <t>Наименование КВР</t>
  </si>
  <si>
    <t>Наименование КОСГУ</t>
  </si>
  <si>
    <t>КП - расходы 1кв</t>
  </si>
  <si>
    <t>КП - расходы 2кв</t>
  </si>
  <si>
    <t>КП - расходы 3кв</t>
  </si>
  <si>
    <t>КП - расходы 4кв</t>
  </si>
  <si>
    <t>КП - расходы год</t>
  </si>
  <si>
    <t>Итого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</si>
  <si>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</si>
  <si>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</si>
  <si>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</si>
  <si>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90 0 00 00030</t>
  </si>
  <si>
    <t>Высшее должностное лицо органа местного самоуправления</t>
  </si>
  <si>
    <t>1 0 0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</si>
  <si>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</si>
  <si>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1 2 0</t>
  </si>
  <si>
    <t>Расходы на выплаты персоналу государственных (муниципальных) органов</t>
  </si>
  <si>
    <t>1 2 1</t>
  </si>
  <si>
    <t>Фонд оплаты труда государственных (муниципальных) органов</t>
  </si>
  <si>
    <t>2 1 1</t>
  </si>
  <si>
    <t>Заработная плата</t>
  </si>
  <si>
    <t>1 2 9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</si>
  <si>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</si>
  <si>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2 1 3</t>
  </si>
  <si>
    <t>Начисления на выплаты по оплате труда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</si>
  <si>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</si>
  <si>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</si>
  <si>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90 0 00 00010</t>
  </si>
  <si>
    <t>Обеспечение деятельности органов местного самоуправления</t>
  </si>
  <si>
    <t>2 0 0</t>
  </si>
  <si>
    <t>Закупка товаров, работ и услуг для обеспечения государственных (муниципальных) нужд</t>
  </si>
  <si>
    <t>2 4 0</t>
  </si>
  <si>
    <t>Иные закупки товаров, работ и услуг для обеспечения государственных (муниципальных) нужд</t>
  </si>
  <si>
    <t>2 4 4</t>
  </si>
  <si>
    <t>Прочая закупка товаров, работ и услуг</t>
  </si>
  <si>
    <t>2 2 1</t>
  </si>
  <si>
    <t>Услуги связи</t>
  </si>
  <si>
    <t>2 2 3</t>
  </si>
  <si>
    <t>Коммунальные услуги</t>
  </si>
  <si>
    <t>2 2 5</t>
  </si>
  <si>
    <t>Работы, услуги по содержанию имущества</t>
  </si>
  <si>
    <t>2 2 6</t>
  </si>
  <si>
    <t>Прочие работы, услуги</t>
  </si>
  <si>
    <t>2 2 7</t>
  </si>
  <si>
    <t>Страхование</t>
  </si>
  <si>
    <t>3 4 3</t>
  </si>
  <si>
    <t>Увеличение стоимости горюче-смазочных материалов</t>
  </si>
  <si>
    <t>3 4 6</t>
  </si>
  <si>
    <t>Увеличение стоимости прочих оборотных запасов (материалов)</t>
  </si>
  <si>
    <t>3 5 3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</si>
  <si>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</si>
  <si>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8 0 0</t>
  </si>
  <si>
    <t>Иные бюджетные ассигнования</t>
  </si>
  <si>
    <t>8 5 0</t>
  </si>
  <si>
    <t>Уплата налогов, сборов и иных платежей</t>
  </si>
  <si>
    <t>8 5 2</t>
  </si>
  <si>
    <t>Уплата прочих налогов, сборов</t>
  </si>
  <si>
    <t>2 9 1</t>
  </si>
  <si>
    <t>Налоги, пошлины и сборы</t>
  </si>
  <si>
    <t>90 0 00 70010</t>
  </si>
  <si>
    <t>Субвенция на организационное обеспечение деятельности территориальных административных комиссий</t>
  </si>
  <si>
    <t>90 0 00 80140</t>
  </si>
  <si>
    <t>Уплата налогов и сборов органами местного самоуправления и казёнными учреждениями</t>
  </si>
  <si>
    <t>8 5 1</t>
  </si>
  <si>
    <t>Уплата налога на имущество организаций и земельного налога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</si>
  <si>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</si>
  <si>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</si>
  <si>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5 0 0</t>
  </si>
  <si>
    <t>Межбюджетные трансферты</t>
  </si>
  <si>
    <t>5 4 0</t>
  </si>
  <si>
    <t>Иные межбюджетные трансферты</t>
  </si>
  <si>
    <t>2 5 1</t>
  </si>
  <si>
    <t>Перечисления другим бюджетам бюджетной системы Российской Федерации</t>
  </si>
  <si>
    <t>07</t>
  </si>
  <si>
    <t>Обеспечение проведения выборов и референдумов</t>
  </si>
  <si>
    <t>99 0 00 00100</t>
  </si>
  <si>
    <t>Проведение выборов главы муниципального образования</t>
  </si>
  <si>
    <t>8 8 0</t>
  </si>
  <si>
    <t>Специальные расходы</t>
  </si>
  <si>
    <t>2 9 7</t>
  </si>
  <si>
    <t>Иные выплаты текущего характера организациям</t>
  </si>
  <si>
    <t>99 0 00 00110</t>
  </si>
  <si>
    <t>Проведение выборов в представительные органы муниципального образования</t>
  </si>
  <si>
    <t>11</t>
  </si>
  <si>
    <t>Резервные фонды</t>
  </si>
  <si>
    <t>99 0 00 80070</t>
  </si>
  <si>
    <t>Резервные фонды местных администраций</t>
  </si>
  <si>
    <t>8 7 0</t>
  </si>
  <si>
    <t>Резервные средства</t>
  </si>
  <si>
    <t>13</t>
  </si>
  <si>
    <t>Другие общегосударственные вопросы</t>
  </si>
  <si>
    <t>99 0 00 80990</t>
  </si>
  <si>
    <t>Прочие выплаты бюджета Николаевского муниципального района, городского и сельских поселений</t>
  </si>
  <si>
    <t>8 5 3</t>
  </si>
  <si>
    <t>Уплата иных платежей</t>
  </si>
  <si>
    <t>99 0 00 89990</t>
  </si>
  <si>
    <t>Условно утверждённые расходы</t>
  </si>
  <si>
    <t>03</t>
  </si>
  <si>
    <t>Мобилизационная и вневойсковая подготовка</t>
  </si>
  <si>
    <t>99 0 00 51180</t>
  </si>
  <si>
    <t>Субвенция на осуществление первичного воинского учёта на территориях, где отсутствуют военные комиссариаты</t>
  </si>
  <si>
    <t>10</t>
  </si>
  <si>
    <t>Обеспечение пожарной безопасности</t>
  </si>
  <si>
    <t>99 0 00 20610</t>
  </si>
  <si>
    <t>Мероприятия по пожарной безопасности и защите населения</t>
  </si>
  <si>
    <t>09</t>
  </si>
  <si>
    <t>Дорожное хозяйство (дорожные фонды)</t>
  </si>
  <si>
    <t>50 0 00 20550</t>
  </si>
  <si>
    <t>Ремонт и содержание дорог общего пользования</t>
  </si>
  <si>
    <t>99 0 00 20550</t>
  </si>
  <si>
    <t>05</t>
  </si>
  <si>
    <t>Благоустройство</t>
  </si>
  <si>
    <t>Мероприятия по организации и содержанию мест захоронения</t>
  </si>
  <si>
    <t>3 4 4</t>
  </si>
  <si>
    <t>Увеличение стоимости строительных материалов</t>
  </si>
  <si>
    <t>Прочие мероприятия по благоустройству</t>
  </si>
  <si>
    <t>Расходы по переданным полномочиям Николаевского муниципального района в части организации ритуальных услуг и содержания мест захоронения</t>
  </si>
  <si>
    <t>99 0 00 80140</t>
  </si>
  <si>
    <t>Молодежная политика</t>
  </si>
  <si>
    <t>99 0 00 22070</t>
  </si>
  <si>
    <t>Мероприятия по молодёжной политике</t>
  </si>
  <si>
    <t>3 4 9</t>
  </si>
  <si>
    <t>Увеличение стоимости прочих материальных запасов однократного применения</t>
  </si>
  <si>
    <t>08</t>
  </si>
  <si>
    <t>Культура</t>
  </si>
  <si>
    <t>99 0 00 00590</t>
  </si>
  <si>
    <t>Расходы на обеспечение деятельности (оказание услуг) казённых учреждений</t>
  </si>
  <si>
    <t>1 1 0</t>
  </si>
  <si>
    <t>Расходы на выплаты персоналу казенных учреждений</t>
  </si>
  <si>
    <t>1 1 1</t>
  </si>
  <si>
    <t>Фонд оплаты труда учреждений</t>
  </si>
  <si>
    <t>1 1 9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</si>
  <si>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</si>
  <si>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99 0 00 01590</t>
  </si>
  <si>
    <t>Расходы на обеспечение деятельности (оказание услуг) казённых учреждений (Библиотеки)</t>
  </si>
  <si>
    <t>Пенсионное обеспечение</t>
  </si>
  <si>
    <t>99 0 00 10010</t>
  </si>
  <si>
    <t>Доплаты к пенсиям государственных служащих субъектов Российской Федерации и муниципальных служащих</t>
  </si>
  <si>
    <t>3 0 0</t>
  </si>
  <si>
    <t>Социальное обеспечение и иные выплаты населению</t>
  </si>
  <si>
    <t>3 1 0</t>
  </si>
  <si>
    <t>Публичные нормативные социальные выплаты гражданам</t>
  </si>
  <si>
    <t>3 1 2</t>
  </si>
  <si>
    <t>Иные пенсии, социальные доплаты к пенсиям</t>
  </si>
  <si>
    <t>2 6 4</t>
  </si>
  <si>
    <t>Пенсии, пособия, выплачиваемые работодателями, нанимателями бывшим работникам</t>
  </si>
  <si>
    <t>Массовый спорт</t>
  </si>
  <si>
    <t>99 0 00 22090</t>
  </si>
  <si>
    <t>Мероприятия по физической культуре и спорту</t>
  </si>
  <si>
    <t>Увеличение стоимости основных средств</t>
  </si>
  <si>
    <t>Общегосударственные вопросы</t>
  </si>
  <si>
    <t>958</t>
  </si>
  <si>
    <t>Наименование показателя</t>
  </si>
  <si>
    <t>Код</t>
  </si>
  <si>
    <t>КВСР</t>
  </si>
  <si>
    <t>ДКРБ</t>
  </si>
  <si>
    <t>Сумма на год</t>
  </si>
  <si>
    <t>Текущий финансовый год</t>
  </si>
  <si>
    <t>I год планового периода</t>
  </si>
  <si>
    <t>II год планового периода</t>
  </si>
  <si>
    <t>Сумма</t>
  </si>
  <si>
    <t>90 0 00 00000</t>
  </si>
  <si>
    <t>Непрограммные расходы органов местного самоуправления и казенных учреждений</t>
  </si>
  <si>
    <t>99 0 00 00000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</si>
  <si>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</si>
  <si>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</si>
  <si>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</si>
  <si>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50 0 00 00000</t>
  </si>
  <si>
    <t>Жилищно-коммунальное хозяйство</t>
  </si>
  <si>
    <t>Образование</t>
  </si>
  <si>
    <t>Социальная политика</t>
  </si>
  <si>
    <t>Физическая культура и спорт</t>
  </si>
  <si>
    <t>М.П.Ротко</t>
  </si>
  <si>
    <t xml:space="preserve">Непрограммные направления обеспечения деятельности органов местного самоуправления </t>
  </si>
  <si>
    <t>Другие вопросы в области национальной экономики</t>
  </si>
  <si>
    <t>12</t>
  </si>
  <si>
    <t>Мероприятия по землеустройству и землепользованию городского и сельских поселений</t>
  </si>
  <si>
    <t>Культура, кинематография</t>
  </si>
  <si>
    <t>2 9 2</t>
  </si>
  <si>
    <t>Штрафы за нарушение законодательства о налогах и сборах, законодательства о страховых взносах</t>
  </si>
  <si>
    <t>в т.ч: по КВР- 244</t>
  </si>
  <si>
    <t>из них: по МКУ "Культура"</t>
  </si>
  <si>
    <t xml:space="preserve">              по Администрации сельского поселения</t>
  </si>
  <si>
    <t>Справочно:</t>
  </si>
  <si>
    <t>2020г.</t>
  </si>
  <si>
    <t>Ведомственная целевая программа "Дорожный фонд Бережновского сельского поселения на 2020 год"</t>
  </si>
  <si>
    <t>2 2 2</t>
  </si>
  <si>
    <t>2 2 4</t>
  </si>
  <si>
    <t>Транспортные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</si>
  <si>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</si>
  <si>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50 0 00 80140</t>
  </si>
  <si>
    <t>Муниципальная программа "Благоустройство территории Бережновского сельского поселения Николаевского муниципального района Волгоградской области на 2018-2024 годы"</t>
  </si>
  <si>
    <t>Реализация муниципальной программы. Формирование современной городской среды на территории Бережновского сельского поселения Николаевского муниципального района Волгоградской области на 2018-2024 годы</t>
  </si>
  <si>
    <t>Мероприятия по озеленению</t>
  </si>
  <si>
    <t>12 0 00 00000</t>
  </si>
  <si>
    <t>12 0 01 00000</t>
  </si>
  <si>
    <t>12 0 01 20020</t>
  </si>
  <si>
    <t>12 0 01 20040</t>
  </si>
  <si>
    <t>12 0 01 80100</t>
  </si>
  <si>
    <t>Иные выплаты персоналу учреждений, за исключением фонда оплаты труда</t>
  </si>
  <si>
    <t>953</t>
  </si>
  <si>
    <t>1 1 2</t>
  </si>
  <si>
    <t>Социальные пособия и компенсации персоналу в денежной форме</t>
  </si>
  <si>
    <t>2 6 6</t>
  </si>
  <si>
    <t>Глава Бережновского сельского поселения</t>
  </si>
  <si>
    <t>И.А.Сидоренко</t>
  </si>
  <si>
    <t>Ведущий специалист</t>
  </si>
  <si>
    <t>99 0 00 80320</t>
  </si>
  <si>
    <t>Штрафы за нарушение законодательства о закупках и нарушение условий контрактов (договоров)</t>
  </si>
  <si>
    <t>2 9 3</t>
  </si>
  <si>
    <t>2 93</t>
  </si>
  <si>
    <t>12 0 01 L5765</t>
  </si>
  <si>
    <t>Обеспечение комплексного развития сельских территорий</t>
  </si>
  <si>
    <t>03.07.2020г.</t>
  </si>
  <si>
    <t>Мероприятия в сфере дорожной деятельности</t>
  </si>
  <si>
    <t>50 0 00 20310</t>
  </si>
  <si>
    <t>Защита населения и территории от чрезвычайных ситуаций природного и техногенного характера, пожарная безопасность</t>
  </si>
  <si>
    <t>в т.ч: по КВР- 247</t>
  </si>
  <si>
    <t>ВСЕГО закупки</t>
  </si>
  <si>
    <t>Закупка энергетических ресурсов</t>
  </si>
  <si>
    <t>2 4 7</t>
  </si>
  <si>
    <t>30.12.2020г.</t>
  </si>
  <si>
    <t>90 0 00 00590</t>
  </si>
  <si>
    <t>Расходы</t>
  </si>
  <si>
    <t>Приложение 1</t>
  </si>
  <si>
    <t xml:space="preserve">к Порядку </t>
  </si>
  <si>
    <t>УТВЕРЖДЕНО</t>
  </si>
  <si>
    <t>Начальник</t>
  </si>
  <si>
    <t>Финансового отдела администрации</t>
  </si>
  <si>
    <t>Николаевского муниципального района</t>
  </si>
  <si>
    <t>Волгоградской области</t>
  </si>
  <si>
    <t>_______________________О.И.Чайкина</t>
  </si>
  <si>
    <t>"______" _________________ 2020г.</t>
  </si>
  <si>
    <t>РОСПИСЬ РАСХОДОВ</t>
  </si>
  <si>
    <t>бюджета Бережновского сельского поселения Николаевского муниципального района</t>
  </si>
  <si>
    <t>(рублей)</t>
  </si>
  <si>
    <t>Решение Совета депутатов Бережновского сельского поселения Николаевского муниципального района Волгоградской области от 25.12.2020г. № 64/34 "О бюджете Бережновского сельского поселения  на 2021 год и на плановый период 2022 и 2023 годов"</t>
  </si>
  <si>
    <t>на 2021 год и на плановый период 2022 и 2023 г.г.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</si>
</sst>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.5"/>
      <name val="MS Sans Serif"/>
      <family val="2"/>
      <charset val="204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8.5"/>
      <name val="MS Sans Serif"/>
      <family val="2"/>
      <charset val="204"/>
    </font>
    <font>
      <b/>
      <sz val="8"/>
      <color indexed="12"/>
      <name val="Arial Cyr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i/>
      <sz val="8"/>
      <name val="Arial Cyr"/>
      <charset val="204"/>
    </font>
    <font>
      <b/>
      <sz val="10"/>
      <name val="Arial"/>
      <family val="2"/>
      <charset val="204"/>
    </font>
    <font>
      <i/>
      <sz val="8"/>
      <name val="Arial Cyr"/>
    </font>
    <font>
      <b/>
      <sz val="8"/>
      <color rgb="FFFF0000"/>
      <name val="Arial"/>
      <family val="2"/>
      <charset val="204"/>
    </font>
    <font>
      <sz val="8"/>
      <color rgb="FFFF0000"/>
      <name val="Arial Cyr"/>
    </font>
    <font>
      <b/>
      <sz val="8"/>
      <color rgb="FFFF0000"/>
      <name val="Arial Cyr"/>
    </font>
    <font>
      <b/>
      <i/>
      <sz val="8"/>
      <name val="Arial Cyr"/>
      <charset val="204"/>
    </font>
    <font>
      <sz val="9"/>
      <name val="Arial"/>
      <family val="2"/>
      <charset val="204"/>
    </font>
    <font>
      <sz val="9"/>
      <name val="MS Sans Serif"/>
      <family val="2"/>
      <charset val="204"/>
    </font>
    <font>
      <b/>
      <sz val="9"/>
      <name val="Times New Roman"/>
      <family val="1"/>
      <charset val="204"/>
    </font>
    <font>
      <b/>
      <sz val="14"/>
      <name val="MS Sans Serif"/>
      <family val="2"/>
      <charset val="204"/>
    </font>
    <font>
      <sz val="14"/>
      <name val="MS Sans Serif"/>
      <family val="2"/>
      <charset val="204"/>
    </font>
    <font>
      <sz val="10"/>
      <name val="MS Sans Serif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2" borderId="2" xfId="0" applyNumberFormat="1" applyFont="1" applyFill="1" applyBorder="1" applyAlignment="1" applyProtection="1">
      <alignment horizontal="left"/>
    </xf>
    <xf numFmtId="49" fontId="5" fillId="2" borderId="3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9" fontId="4" fillId="2" borderId="3" xfId="0" applyNumberFormat="1" applyFont="1" applyFill="1" applyBorder="1" applyAlignment="1" applyProtection="1">
      <alignment horizontal="left"/>
    </xf>
    <xf numFmtId="49" fontId="4" fillId="2" borderId="3" xfId="0" applyNumberFormat="1" applyFont="1" applyFill="1" applyBorder="1" applyAlignment="1" applyProtection="1">
      <alignment horizontal="center"/>
    </xf>
    <xf numFmtId="4" fontId="4" fillId="2" borderId="3" xfId="0" applyNumberFormat="1" applyFont="1" applyFill="1" applyBorder="1" applyAlignment="1" applyProtection="1">
      <alignment horizontal="right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left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0" fontId="7" fillId="0" borderId="0" xfId="0" applyFont="1"/>
    <xf numFmtId="49" fontId="9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/>
    <xf numFmtId="49" fontId="6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4" fontId="2" fillId="0" borderId="11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</xf>
    <xf numFmtId="4" fontId="4" fillId="0" borderId="1" xfId="0" applyNumberFormat="1" applyFont="1" applyFill="1" applyBorder="1" applyAlignment="1" applyProtection="1">
      <alignment horizontal="right"/>
    </xf>
    <xf numFmtId="4" fontId="11" fillId="0" borderId="1" xfId="0" applyNumberFormat="1" applyFont="1" applyFill="1" applyBorder="1" applyAlignment="1" applyProtection="1">
      <alignment horizontal="right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49" fontId="7" fillId="4" borderId="7" xfId="0" applyNumberFormat="1" applyFont="1" applyFill="1" applyBorder="1" applyAlignment="1" applyProtection="1">
      <alignment horizontal="center" vertical="center" wrapText="1"/>
    </xf>
    <xf numFmtId="4" fontId="4" fillId="4" borderId="3" xfId="0" applyNumberFormat="1" applyFont="1" applyFill="1" applyBorder="1" applyAlignment="1" applyProtection="1">
      <alignment horizontal="right"/>
    </xf>
    <xf numFmtId="4" fontId="4" fillId="4" borderId="3" xfId="0" applyNumberFormat="1" applyFont="1" applyFill="1" applyBorder="1" applyAlignment="1" applyProtection="1">
      <alignment horizontal="right" vertical="center" wrapText="1"/>
    </xf>
    <xf numFmtId="4" fontId="2" fillId="4" borderId="4" xfId="0" applyNumberFormat="1" applyFont="1" applyFill="1" applyBorder="1" applyAlignment="1" applyProtection="1">
      <alignment horizontal="right" vertical="center" wrapText="1"/>
    </xf>
    <xf numFmtId="4" fontId="2" fillId="4" borderId="11" xfId="0" applyNumberFormat="1" applyFont="1" applyFill="1" applyBorder="1" applyAlignment="1" applyProtection="1">
      <alignment horizontal="right" vertical="center" wrapText="1"/>
    </xf>
    <xf numFmtId="4" fontId="11" fillId="4" borderId="1" xfId="0" applyNumberFormat="1" applyFont="1" applyFill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4" fillId="2" borderId="12" xfId="0" applyNumberFormat="1" applyFont="1" applyFill="1" applyBorder="1" applyAlignment="1" applyProtection="1">
      <alignment horizontal="right"/>
    </xf>
    <xf numFmtId="4" fontId="4" fillId="2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2" fillId="0" borderId="13" xfId="0" applyNumberFormat="1" applyFont="1" applyFill="1" applyBorder="1" applyAlignment="1" applyProtection="1">
      <alignment horizontal="righ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4" fillId="2" borderId="14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 vertical="center" wrapText="1"/>
    </xf>
    <xf numFmtId="4" fontId="4" fillId="0" borderId="15" xfId="0" applyNumberFormat="1" applyFont="1" applyBorder="1" applyAlignment="1" applyProtection="1">
      <alignment horizontal="right" vertical="center" wrapText="1"/>
    </xf>
    <xf numFmtId="4" fontId="2" fillId="0" borderId="16" xfId="0" applyNumberFormat="1" applyFont="1" applyBorder="1" applyAlignment="1" applyProtection="1">
      <alignment horizontal="right" vertical="center" wrapText="1"/>
    </xf>
    <xf numFmtId="4" fontId="4" fillId="0" borderId="15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49" fontId="4" fillId="0" borderId="11" xfId="0" applyNumberFormat="1" applyFont="1" applyBorder="1" applyAlignment="1" applyProtection="1">
      <alignment horizontal="left" vertical="center" wrapText="1"/>
    </xf>
    <xf numFmtId="4" fontId="2" fillId="0" borderId="17" xfId="0" applyNumberFormat="1" applyFont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6" fillId="0" borderId="11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11" fillId="0" borderId="7" xfId="0" applyNumberFormat="1" applyFont="1" applyFill="1" applyBorder="1" applyAlignment="1" applyProtection="1">
      <alignment horizontal="right"/>
    </xf>
    <xf numFmtId="4" fontId="4" fillId="2" borderId="1" xfId="0" applyNumberFormat="1" applyFont="1" applyFill="1" applyBorder="1" applyAlignment="1" applyProtection="1">
      <alignment horizontal="right"/>
    </xf>
    <xf numFmtId="49" fontId="5" fillId="0" borderId="3" xfId="0" applyNumberFormat="1" applyFont="1" applyFill="1" applyBorder="1" applyAlignment="1">
      <alignment horizontal="left" vertical="center" wrapText="1"/>
    </xf>
    <xf numFmtId="0" fontId="12" fillId="0" borderId="0" xfId="0" applyFont="1"/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" fontId="2" fillId="0" borderId="12" xfId="0" applyNumberFormat="1" applyFont="1" applyBorder="1" applyAlignment="1" applyProtection="1">
      <alignment horizontal="right" vertical="center" wrapText="1"/>
    </xf>
    <xf numFmtId="0" fontId="10" fillId="5" borderId="0" xfId="0" applyFont="1" applyFill="1"/>
    <xf numFmtId="4" fontId="4" fillId="2" borderId="18" xfId="0" applyNumberFormat="1" applyFont="1" applyFill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4" fontId="4" fillId="4" borderId="4" xfId="0" applyNumberFormat="1" applyFont="1" applyFill="1" applyBorder="1" applyAlignment="1" applyProtection="1">
      <alignment horizontal="right" vertical="center" wrapText="1"/>
    </xf>
    <xf numFmtId="4" fontId="4" fillId="0" borderId="13" xfId="0" applyNumberFormat="1" applyFont="1" applyBorder="1" applyAlignment="1" applyProtection="1">
      <alignment horizontal="right" vertical="center" wrapText="1"/>
    </xf>
    <xf numFmtId="4" fontId="4" fillId="0" borderId="16" xfId="0" applyNumberFormat="1" applyFont="1" applyBorder="1" applyAlignment="1" applyProtection="1">
      <alignment horizontal="right" vertical="center" wrapText="1"/>
    </xf>
    <xf numFmtId="4" fontId="2" fillId="4" borderId="3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4" fontId="2" fillId="0" borderId="15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4" fontId="4" fillId="0" borderId="16" xfId="0" applyNumberFormat="1" applyFont="1" applyFill="1" applyBorder="1" applyAlignment="1" applyProtection="1">
      <alignment horizontal="right" vertical="center" wrapText="1"/>
    </xf>
    <xf numFmtId="4" fontId="13" fillId="0" borderId="1" xfId="0" applyNumberFormat="1" applyFont="1" applyFill="1" applyBorder="1" applyAlignment="1" applyProtection="1">
      <alignment horizontal="right"/>
    </xf>
    <xf numFmtId="4" fontId="13" fillId="4" borderId="1" xfId="0" applyNumberFormat="1" applyFont="1" applyFill="1" applyBorder="1" applyAlignment="1" applyProtection="1">
      <alignment horizontal="right"/>
    </xf>
    <xf numFmtId="0" fontId="14" fillId="0" borderId="0" xfId="0" applyFont="1" applyFill="1" applyAlignment="1">
      <alignment wrapText="1"/>
    </xf>
    <xf numFmtId="49" fontId="15" fillId="0" borderId="4" xfId="0" applyNumberFormat="1" applyFont="1" applyBorder="1" applyAlignment="1" applyProtection="1">
      <alignment horizontal="left" vertical="center" wrapText="1"/>
    </xf>
    <xf numFmtId="49" fontId="15" fillId="0" borderId="5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5" borderId="4" xfId="0" applyNumberFormat="1" applyFont="1" applyFill="1" applyBorder="1" applyAlignment="1" applyProtection="1">
      <alignment horizontal="left" vertical="center" wrapText="1"/>
    </xf>
    <xf numFmtId="49" fontId="2" fillId="5" borderId="5" xfId="0" applyNumberFormat="1" applyFont="1" applyFill="1" applyBorder="1" applyAlignment="1" applyProtection="1">
      <alignment horizontal="center" vertical="center"/>
    </xf>
    <xf numFmtId="49" fontId="2" fillId="5" borderId="4" xfId="0" applyNumberFormat="1" applyFont="1" applyFill="1" applyBorder="1" applyAlignment="1" applyProtection="1">
      <alignment horizontal="center" vertical="center" wrapText="1"/>
    </xf>
    <xf numFmtId="4" fontId="2" fillId="5" borderId="4" xfId="0" applyNumberFormat="1" applyFont="1" applyFill="1" applyBorder="1" applyAlignment="1" applyProtection="1">
      <alignment horizontal="right" vertical="center" wrapText="1"/>
    </xf>
    <xf numFmtId="4" fontId="2" fillId="5" borderId="13" xfId="0" applyNumberFormat="1" applyFont="1" applyFill="1" applyBorder="1" applyAlignment="1" applyProtection="1">
      <alignment horizontal="right" vertical="center" wrapText="1"/>
    </xf>
    <xf numFmtId="4" fontId="2" fillId="5" borderId="16" xfId="0" applyNumberFormat="1" applyFont="1" applyFill="1" applyBorder="1" applyAlignment="1" applyProtection="1">
      <alignment horizontal="right" vertical="center" wrapText="1"/>
    </xf>
    <xf numFmtId="49" fontId="16" fillId="0" borderId="3" xfId="0" applyNumberFormat="1" applyFont="1" applyFill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center" vertical="center" wrapText="1"/>
    </xf>
    <xf numFmtId="49" fontId="6" fillId="5" borderId="5" xfId="0" applyNumberFormat="1" applyFont="1" applyFill="1" applyBorder="1" applyAlignment="1" applyProtection="1">
      <alignment horizontal="center" vertical="center"/>
    </xf>
    <xf numFmtId="4" fontId="16" fillId="0" borderId="3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</xf>
    <xf numFmtId="4" fontId="17" fillId="0" borderId="1" xfId="0" applyNumberFormat="1" applyFont="1" applyFill="1" applyBorder="1" applyAlignment="1" applyProtection="1">
      <alignment horizontal="right"/>
    </xf>
    <xf numFmtId="4" fontId="17" fillId="4" borderId="1" xfId="0" applyNumberFormat="1" applyFont="1" applyFill="1" applyBorder="1" applyAlignment="1" applyProtection="1">
      <alignment horizontal="right"/>
    </xf>
    <xf numFmtId="4" fontId="5" fillId="0" borderId="1" xfId="0" applyNumberFormat="1" applyFont="1" applyFill="1" applyBorder="1" applyAlignment="1" applyProtection="1">
      <alignment horizontal="right"/>
    </xf>
    <xf numFmtId="4" fontId="6" fillId="0" borderId="3" xfId="0" applyNumberFormat="1" applyFont="1" applyBorder="1" applyAlignment="1" applyProtection="1">
      <alignment horizontal="right" vertical="center" wrapText="1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6" fillId="0" borderId="12" xfId="0" applyNumberFormat="1" applyFont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4" fontId="2" fillId="6" borderId="4" xfId="0" applyNumberFormat="1" applyFont="1" applyFill="1" applyBorder="1" applyAlignment="1" applyProtection="1">
      <alignment horizontal="right" vertical="center" wrapText="1"/>
    </xf>
    <xf numFmtId="49" fontId="16" fillId="0" borderId="3" xfId="0" applyNumberFormat="1" applyFont="1" applyBorder="1" applyAlignment="1" applyProtection="1">
      <alignment horizontal="left" vertical="center" wrapText="1"/>
    </xf>
    <xf numFmtId="49" fontId="16" fillId="0" borderId="2" xfId="0" applyNumberFormat="1" applyFont="1" applyBorder="1" applyAlignment="1" applyProtection="1">
      <alignment horizontal="left" vertical="center" wrapText="1"/>
    </xf>
    <xf numFmtId="49" fontId="16" fillId="0" borderId="3" xfId="0" applyNumberFormat="1" applyFont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5" fillId="0" borderId="2" xfId="0" applyNumberFormat="1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left" vertical="center" wrapText="1"/>
    </xf>
    <xf numFmtId="4" fontId="15" fillId="0" borderId="3" xfId="0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5" fillId="0" borderId="12" xfId="0" applyNumberFormat="1" applyFont="1" applyBorder="1" applyAlignment="1" applyProtection="1">
      <alignment horizontal="right" vertical="center" wrapText="1"/>
    </xf>
    <xf numFmtId="4" fontId="5" fillId="0" borderId="15" xfId="0" applyNumberFormat="1" applyFont="1" applyBorder="1" applyAlignment="1" applyProtection="1">
      <alignment horizontal="right" vertical="center" wrapText="1"/>
    </xf>
    <xf numFmtId="0" fontId="18" fillId="0" borderId="0" xfId="0" applyFont="1"/>
    <xf numFmtId="0" fontId="18" fillId="0" borderId="0" xfId="0" applyFont="1" applyAlignment="1"/>
    <xf numFmtId="0" fontId="19" fillId="0" borderId="0" xfId="0" applyFont="1"/>
    <xf numFmtId="0" fontId="18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0" fillId="0" borderId="0" xfId="0" applyAlignment="1"/>
    <xf numFmtId="49" fontId="2" fillId="0" borderId="20" xfId="0" applyNumberFormat="1" applyFont="1" applyBorder="1" applyAlignment="1" applyProtection="1">
      <alignment horizontal="left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" fontId="2" fillId="0" borderId="20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vertical="top" wrapText="1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U321"/>
  <sheetViews>
    <sheetView showGridLines="0" tabSelected="1" topLeftCell="A276" workbookViewId="0">
      <selection activeCell="A321" sqref="A321"/>
    </sheetView>
  </sheetViews>
  <sheetFormatPr defaultRowHeight="12.75" customHeight="1" outlineLevelRow="7"/>
  <cols>
    <col min="1" max="1" width="83.28515625" customWidth="1"/>
    <col min="2" max="2" width="3.140625" customWidth="1"/>
    <col min="3" max="3" width="4" customWidth="1"/>
    <col min="4" max="4" width="3.5703125" customWidth="1"/>
    <col min="5" max="5" width="30.7109375" hidden="1" customWidth="1"/>
    <col min="6" max="6" width="10.7109375" customWidth="1"/>
    <col min="7" max="7" width="30.7109375" hidden="1" customWidth="1"/>
    <col min="8" max="8" width="4.28515625" customWidth="1"/>
    <col min="9" max="9" width="30.7109375" hidden="1" customWidth="1"/>
    <col min="10" max="10" width="4.85546875" customWidth="1"/>
    <col min="11" max="11" width="30.7109375" hidden="1" customWidth="1"/>
    <col min="12" max="12" width="11.42578125" customWidth="1"/>
    <col min="13" max="13" width="11.28515625" customWidth="1"/>
    <col min="14" max="14" width="11.140625" customWidth="1"/>
    <col min="15" max="15" width="0.140625" hidden="1" customWidth="1"/>
    <col min="16" max="19" width="9.85546875" hidden="1" customWidth="1"/>
    <col min="20" max="20" width="11" hidden="1" customWidth="1"/>
  </cols>
  <sheetData>
    <row r="1" spans="1:17" ht="12.75" customHeight="1">
      <c r="A1" s="150"/>
      <c r="B1" s="150"/>
      <c r="C1" s="150"/>
      <c r="D1" s="150"/>
      <c r="E1" s="151"/>
      <c r="F1" s="151"/>
      <c r="G1" s="176" t="s">
        <v>230</v>
      </c>
      <c r="H1" s="176"/>
      <c r="I1" s="176"/>
      <c r="J1" s="176"/>
      <c r="K1" s="176"/>
      <c r="L1" s="176"/>
      <c r="M1" s="176"/>
      <c r="N1" s="176"/>
      <c r="O1" s="176"/>
    </row>
    <row r="2" spans="1:17" ht="12.75" customHeight="1">
      <c r="A2" s="150"/>
      <c r="B2" s="150"/>
      <c r="C2" s="150"/>
      <c r="D2" s="150"/>
      <c r="E2" s="176" t="s">
        <v>231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7" ht="4.5" customHeight="1">
      <c r="A3" s="150"/>
      <c r="B3" s="150"/>
      <c r="C3" s="150"/>
      <c r="D3" s="150"/>
      <c r="E3" s="152"/>
      <c r="F3" s="153"/>
      <c r="G3" s="153"/>
      <c r="H3" s="153"/>
      <c r="I3" s="153"/>
      <c r="J3" s="153"/>
      <c r="K3" s="153"/>
      <c r="L3" s="153"/>
      <c r="M3" s="153"/>
      <c r="N3" s="153"/>
      <c r="O3" s="150"/>
    </row>
    <row r="4" spans="1:17" ht="12.75" customHeight="1">
      <c r="A4" s="154"/>
      <c r="B4" s="154"/>
      <c r="C4" s="154"/>
      <c r="D4" s="152"/>
      <c r="E4" s="176" t="s">
        <v>232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ht="12.75" customHeight="1">
      <c r="A5" s="154"/>
      <c r="B5" s="154"/>
      <c r="C5" s="154"/>
      <c r="D5" s="152"/>
      <c r="E5" s="176" t="s">
        <v>233</v>
      </c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2.75" customHeight="1">
      <c r="A6" s="154"/>
      <c r="B6" s="154"/>
      <c r="C6" s="154"/>
      <c r="D6" s="152"/>
      <c r="E6" s="152"/>
      <c r="F6" s="176" t="s">
        <v>234</v>
      </c>
      <c r="G6" s="176"/>
      <c r="H6" s="176"/>
      <c r="I6" s="176"/>
      <c r="J6" s="176"/>
      <c r="K6" s="176"/>
      <c r="L6" s="176"/>
      <c r="M6" s="176"/>
      <c r="N6" s="176"/>
      <c r="O6" s="176"/>
    </row>
    <row r="7" spans="1:17" ht="12.75" customHeight="1">
      <c r="A7" s="154"/>
      <c r="B7" s="154"/>
      <c r="C7" s="154"/>
      <c r="D7" s="152"/>
      <c r="E7" s="152"/>
      <c r="F7" s="176" t="s">
        <v>235</v>
      </c>
      <c r="G7" s="176"/>
      <c r="H7" s="176"/>
      <c r="I7" s="176"/>
      <c r="J7" s="176"/>
      <c r="K7" s="176"/>
      <c r="L7" s="176"/>
      <c r="M7" s="176"/>
      <c r="N7" s="176"/>
      <c r="O7" s="176"/>
    </row>
    <row r="8" spans="1:17" ht="12.75" customHeight="1">
      <c r="A8" s="154"/>
      <c r="B8" s="154"/>
      <c r="C8" s="154"/>
      <c r="D8" s="152"/>
      <c r="E8" s="152"/>
      <c r="F8" s="176" t="s">
        <v>236</v>
      </c>
      <c r="G8" s="176"/>
      <c r="H8" s="176"/>
      <c r="I8" s="176"/>
      <c r="J8" s="176"/>
      <c r="K8" s="176"/>
      <c r="L8" s="176"/>
      <c r="M8" s="176"/>
      <c r="N8" s="176"/>
      <c r="O8" s="176"/>
    </row>
    <row r="9" spans="1:17" ht="12.75" customHeight="1">
      <c r="A9" s="154"/>
      <c r="B9" s="154"/>
      <c r="C9" s="154"/>
      <c r="D9" s="152"/>
      <c r="E9" s="152"/>
      <c r="F9" s="176" t="s">
        <v>237</v>
      </c>
      <c r="G9" s="176"/>
      <c r="H9" s="176"/>
      <c r="I9" s="176"/>
      <c r="J9" s="176"/>
      <c r="K9" s="176"/>
      <c r="L9" s="176"/>
      <c r="M9" s="176"/>
      <c r="N9" s="176"/>
      <c r="O9" s="176"/>
    </row>
    <row r="10" spans="1:17" ht="15.75" customHeight="1">
      <c r="A10" s="152"/>
      <c r="B10" s="152"/>
      <c r="C10" s="152"/>
      <c r="D10" s="152"/>
      <c r="E10" s="152"/>
      <c r="F10" s="176" t="s">
        <v>238</v>
      </c>
      <c r="G10" s="176"/>
      <c r="H10" s="176"/>
      <c r="I10" s="176"/>
      <c r="J10" s="176"/>
      <c r="K10" s="176"/>
      <c r="L10" s="176"/>
      <c r="M10" s="176"/>
      <c r="N10" s="176"/>
      <c r="O10" s="176"/>
    </row>
    <row r="11" spans="1:17" ht="16.5" customHeight="1">
      <c r="A11" s="177" t="s">
        <v>239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53"/>
      <c r="O11" s="155"/>
      <c r="P11" s="155"/>
      <c r="Q11" s="155"/>
    </row>
    <row r="12" spans="1:17" ht="16.5" customHeight="1">
      <c r="A12" s="174" t="s">
        <v>240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</row>
    <row r="13" spans="1:17" ht="16.5" customHeight="1">
      <c r="A13" s="174" t="s">
        <v>243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</row>
    <row r="14" spans="1:17" ht="27.75" customHeight="1">
      <c r="A14" s="175" t="s">
        <v>242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</row>
    <row r="15" spans="1:17" ht="12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  <c r="N15" s="42" t="s">
        <v>241</v>
      </c>
    </row>
    <row r="16" spans="1:17" ht="3" customHeight="1">
      <c r="A16" s="172"/>
      <c r="B16" s="172"/>
      <c r="C16" s="172"/>
      <c r="D16" s="173"/>
      <c r="E16" s="173"/>
      <c r="F16" s="173"/>
      <c r="G16" s="173"/>
      <c r="H16" s="173"/>
      <c r="I16" s="173"/>
      <c r="J16" s="173"/>
      <c r="K16" s="2"/>
      <c r="L16" s="2"/>
    </row>
    <row r="17" spans="1:20" ht="3" hidden="1" customHeight="1">
      <c r="A17" s="172"/>
      <c r="B17" s="172"/>
      <c r="C17" s="172"/>
      <c r="D17" s="173"/>
      <c r="E17" s="173"/>
      <c r="F17" s="173"/>
      <c r="G17" s="173"/>
      <c r="H17" s="173"/>
      <c r="I17" s="173"/>
    </row>
    <row r="18" spans="1:20" hidden="1">
      <c r="A18" s="172"/>
      <c r="B18" s="172"/>
      <c r="C18" s="172"/>
      <c r="D18" s="173"/>
      <c r="E18" s="173"/>
      <c r="F18" s="173"/>
      <c r="G18" s="173"/>
      <c r="H18" s="173"/>
      <c r="I18" s="173"/>
    </row>
    <row r="19" spans="1:20" hidden="1">
      <c r="A19" s="172"/>
      <c r="B19" s="172"/>
      <c r="C19" s="172"/>
      <c r="D19" s="173"/>
      <c r="E19" s="173"/>
      <c r="F19" s="173"/>
      <c r="G19" s="173"/>
      <c r="H19" s="173"/>
      <c r="I19" s="173"/>
    </row>
    <row r="20" spans="1:20" hidden="1">
      <c r="A20" s="3"/>
      <c r="B20" s="3"/>
      <c r="C20" s="3"/>
      <c r="D20" s="3"/>
      <c r="E20" s="3"/>
      <c r="F20" s="3"/>
      <c r="G20" s="3"/>
      <c r="H20" s="3"/>
      <c r="I20" s="3"/>
      <c r="J20" s="3"/>
      <c r="K20" s="1"/>
      <c r="L20" s="1"/>
    </row>
    <row r="21" spans="1:20">
      <c r="A21" s="160" t="s">
        <v>158</v>
      </c>
      <c r="B21" s="162" t="s">
        <v>159</v>
      </c>
      <c r="C21" s="163"/>
      <c r="D21" s="163"/>
      <c r="E21" s="163"/>
      <c r="F21" s="163"/>
      <c r="G21" s="163"/>
      <c r="H21" s="163"/>
      <c r="I21" s="163"/>
      <c r="J21" s="164"/>
      <c r="K21" s="15"/>
      <c r="L21" s="165" t="s">
        <v>162</v>
      </c>
      <c r="M21" s="166"/>
      <c r="N21" s="167"/>
      <c r="O21" s="55"/>
      <c r="P21" s="168" t="s">
        <v>166</v>
      </c>
      <c r="Q21" s="169"/>
      <c r="R21" s="169"/>
      <c r="S21" s="169"/>
      <c r="T21" s="170"/>
    </row>
    <row r="22" spans="1:20" ht="33.75" customHeight="1" thickBot="1">
      <c r="A22" s="161"/>
      <c r="B22" s="16" t="s">
        <v>160</v>
      </c>
      <c r="C22" s="16" t="s">
        <v>0</v>
      </c>
      <c r="D22" s="16" t="s">
        <v>1</v>
      </c>
      <c r="E22" s="16" t="s">
        <v>2</v>
      </c>
      <c r="F22" s="16" t="s">
        <v>3</v>
      </c>
      <c r="G22" s="16" t="s">
        <v>4</v>
      </c>
      <c r="H22" s="16" t="s">
        <v>5</v>
      </c>
      <c r="I22" s="16" t="s">
        <v>6</v>
      </c>
      <c r="J22" s="16" t="s">
        <v>161</v>
      </c>
      <c r="K22" s="4" t="s">
        <v>7</v>
      </c>
      <c r="L22" s="17" t="s">
        <v>163</v>
      </c>
      <c r="M22" s="18" t="s">
        <v>164</v>
      </c>
      <c r="N22" s="18" t="s">
        <v>165</v>
      </c>
      <c r="O22" s="56"/>
      <c r="P22" s="17" t="s">
        <v>8</v>
      </c>
      <c r="Q22" s="17" t="s">
        <v>9</v>
      </c>
      <c r="R22" s="17" t="s">
        <v>10</v>
      </c>
      <c r="S22" s="17" t="s">
        <v>11</v>
      </c>
      <c r="T22" s="68" t="s">
        <v>12</v>
      </c>
    </row>
    <row r="23" spans="1:20">
      <c r="A23" s="12"/>
      <c r="B23" s="14" t="s">
        <v>206</v>
      </c>
      <c r="C23" s="12"/>
      <c r="D23" s="24"/>
      <c r="E23" s="24"/>
      <c r="F23" s="25"/>
      <c r="G23" s="24"/>
      <c r="H23" s="25"/>
      <c r="I23" s="24"/>
      <c r="J23" s="25"/>
      <c r="K23" s="24"/>
      <c r="L23" s="26">
        <f>L24+L114+L128+L142+L186+L219+L227+L280+L288</f>
        <v>7304000</v>
      </c>
      <c r="M23" s="26">
        <f>M24+M114+M128+M142+M186+M219+M227+M280+M288</f>
        <v>7068000</v>
      </c>
      <c r="N23" s="26">
        <f>N24+N114+N128+N142+N186+N219+N227+N280+N288</f>
        <v>7218000</v>
      </c>
      <c r="O23" s="57"/>
      <c r="P23" s="26">
        <f>P24+P114+P128+P142+P186+P219+P227+P280+P288</f>
        <v>1804100</v>
      </c>
      <c r="Q23" s="26">
        <f>Q24+Q114+Q128+Q142+Q186+Q219+Q227+Q280+Q288</f>
        <v>1863100</v>
      </c>
      <c r="R23" s="26">
        <f>R24+R114+R128+R142+R186+R219+R227+R280+R288</f>
        <v>1861600</v>
      </c>
      <c r="S23" s="64">
        <f>S24+S114+S128+S142+S186+S219+S227+S280+S288</f>
        <v>1775200</v>
      </c>
      <c r="T23" s="69">
        <f>T24+T114+T128+T142+T186+T219+T227+T280+T288</f>
        <v>7304000</v>
      </c>
    </row>
    <row r="24" spans="1:20">
      <c r="A24" s="13" t="s">
        <v>156</v>
      </c>
      <c r="B24" s="14" t="s">
        <v>206</v>
      </c>
      <c r="C24" s="27" t="s">
        <v>14</v>
      </c>
      <c r="D24" s="28"/>
      <c r="E24" s="28"/>
      <c r="F24" s="29"/>
      <c r="G24" s="28"/>
      <c r="H24" s="29"/>
      <c r="I24" s="28"/>
      <c r="J24" s="29"/>
      <c r="K24" s="28"/>
      <c r="L24" s="30">
        <f>L25+L35+L76+L83+L92+L98</f>
        <v>3075600</v>
      </c>
      <c r="M24" s="30">
        <f>M25+M35+M76+M83+M92+M98</f>
        <v>3255300</v>
      </c>
      <c r="N24" s="30">
        <f>N25+N35+N76+N83+N92+N98</f>
        <v>3442500</v>
      </c>
      <c r="O24" s="58"/>
      <c r="P24" s="30">
        <f>P25+P35+P76+P83+P92+P98</f>
        <v>794400</v>
      </c>
      <c r="Q24" s="30">
        <f>Q25+Q35+Q76+Q83+Q92+Q98</f>
        <v>788200</v>
      </c>
      <c r="R24" s="30">
        <f>R25+R35+R76+R83+R92+R98</f>
        <v>818100</v>
      </c>
      <c r="S24" s="65">
        <f>S25+S35+S76+S83+S92+S98</f>
        <v>674900</v>
      </c>
      <c r="T24" s="70">
        <f>T25+T35+T76+T83+T92+T98</f>
        <v>3075600</v>
      </c>
    </row>
    <row r="25" spans="1:20" ht="22.5" outlineLevel="1">
      <c r="A25" s="6" t="s">
        <v>16</v>
      </c>
      <c r="B25" s="19" t="s">
        <v>206</v>
      </c>
      <c r="C25" s="5" t="s">
        <v>14</v>
      </c>
      <c r="D25" s="6" t="s">
        <v>15</v>
      </c>
      <c r="E25" s="6"/>
      <c r="F25" s="7"/>
      <c r="G25" s="6"/>
      <c r="H25" s="7"/>
      <c r="I25" s="6"/>
      <c r="J25" s="7"/>
      <c r="K25" s="6"/>
      <c r="L25" s="8">
        <f t="shared" ref="L25:T28" si="0">L26</f>
        <v>823000</v>
      </c>
      <c r="M25" s="8">
        <f t="shared" si="0"/>
        <v>823000</v>
      </c>
      <c r="N25" s="8">
        <f t="shared" si="0"/>
        <v>823000</v>
      </c>
      <c r="O25" s="58"/>
      <c r="P25" s="8">
        <f t="shared" si="0"/>
        <v>210000</v>
      </c>
      <c r="Q25" s="8">
        <f t="shared" si="0"/>
        <v>197000</v>
      </c>
      <c r="R25" s="8">
        <f t="shared" si="0"/>
        <v>249000</v>
      </c>
      <c r="S25" s="62">
        <f t="shared" si="0"/>
        <v>167000</v>
      </c>
      <c r="T25" s="71">
        <f t="shared" si="0"/>
        <v>823000</v>
      </c>
    </row>
    <row r="26" spans="1:20" ht="20.25" customHeight="1" outlineLevel="1">
      <c r="A26" s="31" t="s">
        <v>179</v>
      </c>
      <c r="B26" s="32" t="s">
        <v>206</v>
      </c>
      <c r="C26" s="33" t="s">
        <v>14</v>
      </c>
      <c r="D26" s="34" t="s">
        <v>15</v>
      </c>
      <c r="E26" s="34" t="s">
        <v>16</v>
      </c>
      <c r="F26" s="35" t="s">
        <v>167</v>
      </c>
      <c r="G26" s="6"/>
      <c r="H26" s="7"/>
      <c r="I26" s="6"/>
      <c r="J26" s="7"/>
      <c r="K26" s="6"/>
      <c r="L26" s="8">
        <f t="shared" si="0"/>
        <v>823000</v>
      </c>
      <c r="M26" s="8">
        <f t="shared" si="0"/>
        <v>823000</v>
      </c>
      <c r="N26" s="8">
        <f t="shared" si="0"/>
        <v>823000</v>
      </c>
      <c r="O26" s="58"/>
      <c r="P26" s="8">
        <f t="shared" si="0"/>
        <v>210000</v>
      </c>
      <c r="Q26" s="8">
        <f t="shared" si="0"/>
        <v>197000</v>
      </c>
      <c r="R26" s="8">
        <f t="shared" si="0"/>
        <v>249000</v>
      </c>
      <c r="S26" s="62">
        <f t="shared" si="0"/>
        <v>167000</v>
      </c>
      <c r="T26" s="71">
        <f t="shared" si="0"/>
        <v>823000</v>
      </c>
    </row>
    <row r="27" spans="1:20" ht="13.5" customHeight="1" outlineLevel="2">
      <c r="A27" s="6" t="s">
        <v>18</v>
      </c>
      <c r="B27" s="19" t="s">
        <v>206</v>
      </c>
      <c r="C27" s="5" t="s">
        <v>14</v>
      </c>
      <c r="D27" s="6" t="s">
        <v>15</v>
      </c>
      <c r="E27" s="6" t="s">
        <v>16</v>
      </c>
      <c r="F27" s="7" t="s">
        <v>17</v>
      </c>
      <c r="G27" s="6" t="s">
        <v>18</v>
      </c>
      <c r="H27" s="7"/>
      <c r="I27" s="6"/>
      <c r="J27" s="7"/>
      <c r="K27" s="6"/>
      <c r="L27" s="8">
        <f t="shared" si="0"/>
        <v>823000</v>
      </c>
      <c r="M27" s="8">
        <f t="shared" si="0"/>
        <v>823000</v>
      </c>
      <c r="N27" s="8">
        <f t="shared" si="0"/>
        <v>823000</v>
      </c>
      <c r="O27" s="58"/>
      <c r="P27" s="8">
        <f t="shared" si="0"/>
        <v>210000</v>
      </c>
      <c r="Q27" s="8">
        <f t="shared" si="0"/>
        <v>197000</v>
      </c>
      <c r="R27" s="8">
        <f t="shared" si="0"/>
        <v>249000</v>
      </c>
      <c r="S27" s="62">
        <f t="shared" si="0"/>
        <v>167000</v>
      </c>
      <c r="T27" s="71">
        <f t="shared" si="0"/>
        <v>823000</v>
      </c>
    </row>
    <row r="28" spans="1:20" ht="33" customHeight="1" outlineLevel="7">
      <c r="A28" s="6" t="s">
        <v>20</v>
      </c>
      <c r="B28" s="19" t="s">
        <v>206</v>
      </c>
      <c r="C28" s="5" t="s">
        <v>14</v>
      </c>
      <c r="D28" s="6" t="s">
        <v>15</v>
      </c>
      <c r="E28" s="6" t="s">
        <v>16</v>
      </c>
      <c r="F28" s="7" t="s">
        <v>17</v>
      </c>
      <c r="G28" s="6" t="s">
        <v>18</v>
      </c>
      <c r="H28" s="7" t="s">
        <v>19</v>
      </c>
      <c r="I28" s="6" t="s">
        <v>20</v>
      </c>
      <c r="J28" s="7"/>
      <c r="K28" s="6"/>
      <c r="L28" s="8">
        <f t="shared" si="0"/>
        <v>823000</v>
      </c>
      <c r="M28" s="8">
        <f t="shared" si="0"/>
        <v>823000</v>
      </c>
      <c r="N28" s="8">
        <f t="shared" si="0"/>
        <v>823000</v>
      </c>
      <c r="O28" s="58"/>
      <c r="P28" s="8">
        <f t="shared" si="0"/>
        <v>210000</v>
      </c>
      <c r="Q28" s="8">
        <f t="shared" si="0"/>
        <v>197000</v>
      </c>
      <c r="R28" s="8">
        <f t="shared" si="0"/>
        <v>249000</v>
      </c>
      <c r="S28" s="62">
        <f t="shared" si="0"/>
        <v>167000</v>
      </c>
      <c r="T28" s="71">
        <f t="shared" si="0"/>
        <v>823000</v>
      </c>
    </row>
    <row r="29" spans="1:20" ht="15" customHeight="1" outlineLevel="7">
      <c r="A29" s="6" t="s">
        <v>22</v>
      </c>
      <c r="B29" s="19" t="s">
        <v>206</v>
      </c>
      <c r="C29" s="5" t="s">
        <v>14</v>
      </c>
      <c r="D29" s="6" t="s">
        <v>15</v>
      </c>
      <c r="E29" s="6" t="s">
        <v>16</v>
      </c>
      <c r="F29" s="7" t="s">
        <v>17</v>
      </c>
      <c r="G29" s="6" t="s">
        <v>18</v>
      </c>
      <c r="H29" s="7" t="s">
        <v>21</v>
      </c>
      <c r="I29" s="6" t="s">
        <v>22</v>
      </c>
      <c r="J29" s="7"/>
      <c r="K29" s="6"/>
      <c r="L29" s="8">
        <f t="shared" ref="L29:T29" si="1">L30+L33</f>
        <v>823000</v>
      </c>
      <c r="M29" s="8">
        <f t="shared" si="1"/>
        <v>823000</v>
      </c>
      <c r="N29" s="8">
        <f t="shared" si="1"/>
        <v>823000</v>
      </c>
      <c r="O29" s="58"/>
      <c r="P29" s="8">
        <f t="shared" si="1"/>
        <v>210000</v>
      </c>
      <c r="Q29" s="8">
        <f t="shared" si="1"/>
        <v>197000</v>
      </c>
      <c r="R29" s="8">
        <f t="shared" si="1"/>
        <v>249000</v>
      </c>
      <c r="S29" s="62">
        <f t="shared" si="1"/>
        <v>167000</v>
      </c>
      <c r="T29" s="71">
        <f t="shared" si="1"/>
        <v>823000</v>
      </c>
    </row>
    <row r="30" spans="1:20" ht="15.75" customHeight="1" outlineLevel="7">
      <c r="A30" s="6" t="s">
        <v>24</v>
      </c>
      <c r="B30" s="19" t="s">
        <v>206</v>
      </c>
      <c r="C30" s="5" t="s">
        <v>14</v>
      </c>
      <c r="D30" s="6" t="s">
        <v>15</v>
      </c>
      <c r="E30" s="6" t="s">
        <v>16</v>
      </c>
      <c r="F30" s="7" t="s">
        <v>17</v>
      </c>
      <c r="G30" s="6" t="s">
        <v>18</v>
      </c>
      <c r="H30" s="7" t="s">
        <v>23</v>
      </c>
      <c r="I30" s="6" t="s">
        <v>24</v>
      </c>
      <c r="J30" s="7"/>
      <c r="K30" s="6"/>
      <c r="L30" s="95">
        <f>L31+L32</f>
        <v>632000</v>
      </c>
      <c r="M30" s="95">
        <f>M31+M32</f>
        <v>632000</v>
      </c>
      <c r="N30" s="95">
        <f>N31+N32</f>
        <v>632000</v>
      </c>
      <c r="O30" s="96"/>
      <c r="P30" s="95">
        <f>P31+P32</f>
        <v>162000</v>
      </c>
      <c r="Q30" s="95">
        <f>Q31+Q32</f>
        <v>152000</v>
      </c>
      <c r="R30" s="95">
        <f>R31+R32</f>
        <v>191000</v>
      </c>
      <c r="S30" s="97">
        <f>S31+S32</f>
        <v>127000</v>
      </c>
      <c r="T30" s="98">
        <f>T31+T32</f>
        <v>632000</v>
      </c>
    </row>
    <row r="31" spans="1:20" ht="15" customHeight="1" outlineLevel="7">
      <c r="A31" s="9" t="s">
        <v>26</v>
      </c>
      <c r="B31" s="19" t="s">
        <v>206</v>
      </c>
      <c r="C31" s="9" t="s">
        <v>14</v>
      </c>
      <c r="D31" s="9" t="s">
        <v>15</v>
      </c>
      <c r="E31" s="9" t="s">
        <v>16</v>
      </c>
      <c r="F31" s="10" t="s">
        <v>17</v>
      </c>
      <c r="G31" s="9" t="s">
        <v>18</v>
      </c>
      <c r="H31" s="10" t="s">
        <v>23</v>
      </c>
      <c r="I31" s="9" t="s">
        <v>24</v>
      </c>
      <c r="J31" s="10" t="s">
        <v>25</v>
      </c>
      <c r="K31" s="9" t="s">
        <v>26</v>
      </c>
      <c r="L31" s="11">
        <v>627000</v>
      </c>
      <c r="M31" s="11">
        <v>627000</v>
      </c>
      <c r="N31" s="11">
        <v>627000</v>
      </c>
      <c r="O31" s="59"/>
      <c r="P31" s="11">
        <v>160000</v>
      </c>
      <c r="Q31" s="11">
        <v>150000</v>
      </c>
      <c r="R31" s="11">
        <v>190000</v>
      </c>
      <c r="S31" s="63">
        <v>127000</v>
      </c>
      <c r="T31" s="72">
        <f>P31+Q31+R31+S31</f>
        <v>627000</v>
      </c>
    </row>
    <row r="32" spans="1:20" ht="15" customHeight="1" outlineLevel="7">
      <c r="A32" s="9" t="s">
        <v>208</v>
      </c>
      <c r="B32" s="19" t="s">
        <v>206</v>
      </c>
      <c r="C32" s="9" t="s">
        <v>14</v>
      </c>
      <c r="D32" s="9" t="s">
        <v>15</v>
      </c>
      <c r="E32" s="9" t="s">
        <v>32</v>
      </c>
      <c r="F32" s="10" t="s">
        <v>17</v>
      </c>
      <c r="G32" s="9" t="s">
        <v>132</v>
      </c>
      <c r="H32" s="10" t="s">
        <v>23</v>
      </c>
      <c r="I32" s="9" t="s">
        <v>136</v>
      </c>
      <c r="J32" s="10" t="s">
        <v>209</v>
      </c>
      <c r="K32" s="36"/>
      <c r="L32" s="90">
        <v>5000</v>
      </c>
      <c r="M32" s="90">
        <v>5000</v>
      </c>
      <c r="N32" s="90">
        <v>5000</v>
      </c>
      <c r="O32" s="60"/>
      <c r="P32" s="47">
        <v>2000</v>
      </c>
      <c r="Q32" s="47">
        <v>2000</v>
      </c>
      <c r="R32" s="47">
        <v>1000</v>
      </c>
      <c r="S32" s="76"/>
      <c r="T32" s="72">
        <f>P32+Q32+R32+S32</f>
        <v>5000</v>
      </c>
    </row>
    <row r="33" spans="1:20" ht="22.5" customHeight="1" outlineLevel="7">
      <c r="A33" s="6" t="s">
        <v>28</v>
      </c>
      <c r="B33" s="19" t="s">
        <v>206</v>
      </c>
      <c r="C33" s="5" t="s">
        <v>14</v>
      </c>
      <c r="D33" s="6" t="s">
        <v>15</v>
      </c>
      <c r="E33" s="6" t="s">
        <v>16</v>
      </c>
      <c r="F33" s="7" t="s">
        <v>17</v>
      </c>
      <c r="G33" s="6" t="s">
        <v>18</v>
      </c>
      <c r="H33" s="7" t="s">
        <v>27</v>
      </c>
      <c r="I33" s="6" t="s">
        <v>28</v>
      </c>
      <c r="J33" s="7"/>
      <c r="K33" s="6"/>
      <c r="L33" s="8">
        <f t="shared" ref="L33:T33" si="2">L34</f>
        <v>191000</v>
      </c>
      <c r="M33" s="8">
        <f t="shared" si="2"/>
        <v>191000</v>
      </c>
      <c r="N33" s="8">
        <f t="shared" si="2"/>
        <v>191000</v>
      </c>
      <c r="O33" s="58"/>
      <c r="P33" s="8">
        <f t="shared" si="2"/>
        <v>48000</v>
      </c>
      <c r="Q33" s="8">
        <f t="shared" si="2"/>
        <v>45000</v>
      </c>
      <c r="R33" s="8">
        <f t="shared" si="2"/>
        <v>58000</v>
      </c>
      <c r="S33" s="62">
        <f t="shared" si="2"/>
        <v>40000</v>
      </c>
      <c r="T33" s="71">
        <f t="shared" si="2"/>
        <v>191000</v>
      </c>
    </row>
    <row r="34" spans="1:20" ht="15" customHeight="1" outlineLevel="7">
      <c r="A34" s="9" t="s">
        <v>30</v>
      </c>
      <c r="B34" s="32" t="s">
        <v>206</v>
      </c>
      <c r="C34" s="9" t="s">
        <v>14</v>
      </c>
      <c r="D34" s="9" t="s">
        <v>15</v>
      </c>
      <c r="E34" s="9" t="s">
        <v>16</v>
      </c>
      <c r="F34" s="10" t="s">
        <v>17</v>
      </c>
      <c r="G34" s="9" t="s">
        <v>18</v>
      </c>
      <c r="H34" s="10" t="s">
        <v>27</v>
      </c>
      <c r="I34" s="9" t="s">
        <v>28</v>
      </c>
      <c r="J34" s="10" t="s">
        <v>29</v>
      </c>
      <c r="K34" s="9" t="s">
        <v>30</v>
      </c>
      <c r="L34" s="90">
        <v>191000</v>
      </c>
      <c r="M34" s="90">
        <v>191000</v>
      </c>
      <c r="N34" s="90">
        <v>191000</v>
      </c>
      <c r="O34" s="99"/>
      <c r="P34" s="90">
        <v>48000</v>
      </c>
      <c r="Q34" s="90">
        <v>45000</v>
      </c>
      <c r="R34" s="90">
        <v>58000</v>
      </c>
      <c r="S34" s="91">
        <v>40000</v>
      </c>
      <c r="T34" s="72">
        <f>P34+Q34+R34+S34</f>
        <v>191000</v>
      </c>
    </row>
    <row r="35" spans="1:20" ht="22.5" outlineLevel="1">
      <c r="A35" s="6" t="s">
        <v>32</v>
      </c>
      <c r="B35" s="19" t="s">
        <v>206</v>
      </c>
      <c r="C35" s="5" t="s">
        <v>14</v>
      </c>
      <c r="D35" s="6" t="s">
        <v>31</v>
      </c>
      <c r="E35" s="6"/>
      <c r="F35" s="7"/>
      <c r="G35" s="6"/>
      <c r="H35" s="7"/>
      <c r="I35" s="6"/>
      <c r="J35" s="7"/>
      <c r="K35" s="6"/>
      <c r="L35" s="8">
        <f t="shared" ref="L35:T35" si="3">L36</f>
        <v>2158300</v>
      </c>
      <c r="M35" s="8">
        <f t="shared" si="3"/>
        <v>2158300</v>
      </c>
      <c r="N35" s="8">
        <f t="shared" si="3"/>
        <v>2158300</v>
      </c>
      <c r="O35" s="58"/>
      <c r="P35" s="8">
        <f t="shared" si="3"/>
        <v>539100</v>
      </c>
      <c r="Q35" s="8">
        <f t="shared" si="3"/>
        <v>568200</v>
      </c>
      <c r="R35" s="8">
        <f t="shared" si="3"/>
        <v>547100</v>
      </c>
      <c r="S35" s="62">
        <f t="shared" si="3"/>
        <v>503900</v>
      </c>
      <c r="T35" s="71">
        <f t="shared" si="3"/>
        <v>2158300</v>
      </c>
    </row>
    <row r="36" spans="1:20" ht="19.5" customHeight="1" outlineLevel="1">
      <c r="A36" s="31" t="s">
        <v>179</v>
      </c>
      <c r="B36" s="19" t="s">
        <v>206</v>
      </c>
      <c r="C36" s="33" t="s">
        <v>14</v>
      </c>
      <c r="D36" s="34" t="s">
        <v>31</v>
      </c>
      <c r="E36" s="34" t="s">
        <v>32</v>
      </c>
      <c r="F36" s="35" t="s">
        <v>167</v>
      </c>
      <c r="G36" s="6"/>
      <c r="H36" s="7"/>
      <c r="I36" s="6"/>
      <c r="J36" s="7"/>
      <c r="K36" s="6"/>
      <c r="L36" s="8">
        <f>L37+L66+L71</f>
        <v>2158300</v>
      </c>
      <c r="M36" s="8">
        <f>M37+M66+M71</f>
        <v>2158300</v>
      </c>
      <c r="N36" s="8">
        <f>N37+N66+N71</f>
        <v>2158300</v>
      </c>
      <c r="O36" s="58"/>
      <c r="P36" s="8">
        <f>P37+P66+P71</f>
        <v>539100</v>
      </c>
      <c r="Q36" s="8">
        <f>Q37+Q66+Q71</f>
        <v>568200</v>
      </c>
      <c r="R36" s="8">
        <f>R37+R66+R71</f>
        <v>547100</v>
      </c>
      <c r="S36" s="62">
        <f>S37+S66+S71</f>
        <v>503900</v>
      </c>
      <c r="T36" s="71">
        <f>T37+T66+T71</f>
        <v>2158300</v>
      </c>
    </row>
    <row r="37" spans="1:20" ht="14.25" customHeight="1" outlineLevel="2">
      <c r="A37" s="6" t="s">
        <v>34</v>
      </c>
      <c r="B37" s="19" t="s">
        <v>206</v>
      </c>
      <c r="C37" s="5" t="s">
        <v>14</v>
      </c>
      <c r="D37" s="6" t="s">
        <v>31</v>
      </c>
      <c r="E37" s="6" t="s">
        <v>32</v>
      </c>
      <c r="F37" s="7" t="s">
        <v>33</v>
      </c>
      <c r="G37" s="6" t="s">
        <v>34</v>
      </c>
      <c r="H37" s="7"/>
      <c r="I37" s="6"/>
      <c r="J37" s="7"/>
      <c r="K37" s="6"/>
      <c r="L37" s="8">
        <f>L38+L45+L59</f>
        <v>2131700</v>
      </c>
      <c r="M37" s="8">
        <f>M38+M45+M59</f>
        <v>2131700</v>
      </c>
      <c r="N37" s="8">
        <f>N38+N45+N59</f>
        <v>2131700</v>
      </c>
      <c r="O37" s="58"/>
      <c r="P37" s="8">
        <f>P38+P45+P59</f>
        <v>532000</v>
      </c>
      <c r="Q37" s="8">
        <f>Q38+Q45+Q59</f>
        <v>562000</v>
      </c>
      <c r="R37" s="8">
        <f>R38+R45+R59</f>
        <v>540000</v>
      </c>
      <c r="S37" s="62">
        <f>S38+S45+S59</f>
        <v>497700</v>
      </c>
      <c r="T37" s="71">
        <f>T38+T45+T59</f>
        <v>2131700</v>
      </c>
    </row>
    <row r="38" spans="1:20" ht="36.75" customHeight="1" outlineLevel="7">
      <c r="A38" s="6" t="s">
        <v>20</v>
      </c>
      <c r="B38" s="19" t="s">
        <v>206</v>
      </c>
      <c r="C38" s="5" t="s">
        <v>14</v>
      </c>
      <c r="D38" s="6" t="s">
        <v>31</v>
      </c>
      <c r="E38" s="6" t="s">
        <v>32</v>
      </c>
      <c r="F38" s="7" t="s">
        <v>33</v>
      </c>
      <c r="G38" s="6" t="s">
        <v>34</v>
      </c>
      <c r="H38" s="7" t="s">
        <v>19</v>
      </c>
      <c r="I38" s="6" t="s">
        <v>20</v>
      </c>
      <c r="J38" s="7"/>
      <c r="K38" s="6"/>
      <c r="L38" s="8">
        <f t="shared" ref="L38:T38" si="4">L39</f>
        <v>1852000</v>
      </c>
      <c r="M38" s="8">
        <f t="shared" si="4"/>
        <v>1852000</v>
      </c>
      <c r="N38" s="8">
        <f t="shared" si="4"/>
        <v>1852000</v>
      </c>
      <c r="O38" s="58"/>
      <c r="P38" s="8">
        <f t="shared" si="4"/>
        <v>460000</v>
      </c>
      <c r="Q38" s="8">
        <f t="shared" si="4"/>
        <v>497000</v>
      </c>
      <c r="R38" s="8">
        <f t="shared" si="4"/>
        <v>470000</v>
      </c>
      <c r="S38" s="62">
        <f t="shared" si="4"/>
        <v>425000</v>
      </c>
      <c r="T38" s="71">
        <f t="shared" si="4"/>
        <v>1852000</v>
      </c>
    </row>
    <row r="39" spans="1:20" ht="16.5" customHeight="1" outlineLevel="7">
      <c r="A39" s="6" t="s">
        <v>22</v>
      </c>
      <c r="B39" s="19" t="s">
        <v>206</v>
      </c>
      <c r="C39" s="5" t="s">
        <v>14</v>
      </c>
      <c r="D39" s="6" t="s">
        <v>31</v>
      </c>
      <c r="E39" s="6" t="s">
        <v>32</v>
      </c>
      <c r="F39" s="7" t="s">
        <v>33</v>
      </c>
      <c r="G39" s="6" t="s">
        <v>34</v>
      </c>
      <c r="H39" s="7" t="s">
        <v>21</v>
      </c>
      <c r="I39" s="6" t="s">
        <v>22</v>
      </c>
      <c r="J39" s="7"/>
      <c r="K39" s="6"/>
      <c r="L39" s="8">
        <f t="shared" ref="L39:T39" si="5">L40+L43</f>
        <v>1852000</v>
      </c>
      <c r="M39" s="8">
        <f t="shared" si="5"/>
        <v>1852000</v>
      </c>
      <c r="N39" s="8">
        <f t="shared" si="5"/>
        <v>1852000</v>
      </c>
      <c r="O39" s="58"/>
      <c r="P39" s="8">
        <f t="shared" si="5"/>
        <v>460000</v>
      </c>
      <c r="Q39" s="8">
        <f t="shared" si="5"/>
        <v>497000</v>
      </c>
      <c r="R39" s="8">
        <f t="shared" si="5"/>
        <v>470000</v>
      </c>
      <c r="S39" s="62">
        <f t="shared" si="5"/>
        <v>425000</v>
      </c>
      <c r="T39" s="71">
        <f t="shared" si="5"/>
        <v>1852000</v>
      </c>
    </row>
    <row r="40" spans="1:20" ht="16.5" customHeight="1" outlineLevel="7">
      <c r="A40" s="6" t="s">
        <v>24</v>
      </c>
      <c r="B40" s="19" t="s">
        <v>206</v>
      </c>
      <c r="C40" s="5" t="s">
        <v>14</v>
      </c>
      <c r="D40" s="6" t="s">
        <v>31</v>
      </c>
      <c r="E40" s="6" t="s">
        <v>32</v>
      </c>
      <c r="F40" s="7" t="s">
        <v>33</v>
      </c>
      <c r="G40" s="6" t="s">
        <v>34</v>
      </c>
      <c r="H40" s="7" t="s">
        <v>23</v>
      </c>
      <c r="I40" s="6" t="s">
        <v>24</v>
      </c>
      <c r="J40" s="7"/>
      <c r="K40" s="6"/>
      <c r="L40" s="8">
        <f>L41+L42</f>
        <v>1422000</v>
      </c>
      <c r="M40" s="8">
        <f>M41+M42</f>
        <v>1422000</v>
      </c>
      <c r="N40" s="8">
        <f>N41+N42</f>
        <v>1422000</v>
      </c>
      <c r="O40" s="58"/>
      <c r="P40" s="8">
        <f>P41+P42</f>
        <v>353000</v>
      </c>
      <c r="Q40" s="8">
        <f>Q41+Q42</f>
        <v>383000</v>
      </c>
      <c r="R40" s="8">
        <f>R41+R42</f>
        <v>363000</v>
      </c>
      <c r="S40" s="62">
        <f>S41+S42</f>
        <v>323000</v>
      </c>
      <c r="T40" s="71">
        <f>T41+T42</f>
        <v>1422000</v>
      </c>
    </row>
    <row r="41" spans="1:20" ht="16.5" customHeight="1" outlineLevel="7">
      <c r="A41" s="9" t="s">
        <v>26</v>
      </c>
      <c r="B41" s="32" t="s">
        <v>206</v>
      </c>
      <c r="C41" s="9" t="s">
        <v>14</v>
      </c>
      <c r="D41" s="9" t="s">
        <v>31</v>
      </c>
      <c r="E41" s="9" t="s">
        <v>32</v>
      </c>
      <c r="F41" s="10" t="s">
        <v>33</v>
      </c>
      <c r="G41" s="9" t="s">
        <v>34</v>
      </c>
      <c r="H41" s="10" t="s">
        <v>23</v>
      </c>
      <c r="I41" s="9" t="s">
        <v>24</v>
      </c>
      <c r="J41" s="10" t="s">
        <v>25</v>
      </c>
      <c r="K41" s="9" t="s">
        <v>26</v>
      </c>
      <c r="L41" s="90">
        <v>1413000</v>
      </c>
      <c r="M41" s="90">
        <v>1413000</v>
      </c>
      <c r="N41" s="90">
        <v>1413000</v>
      </c>
      <c r="O41" s="99"/>
      <c r="P41" s="90">
        <v>350000</v>
      </c>
      <c r="Q41" s="90">
        <v>380000</v>
      </c>
      <c r="R41" s="90">
        <v>360000</v>
      </c>
      <c r="S41" s="91">
        <v>323000</v>
      </c>
      <c r="T41" s="72">
        <f>P41+Q41+R41+S41</f>
        <v>1413000</v>
      </c>
    </row>
    <row r="42" spans="1:20" ht="16.5" customHeight="1" outlineLevel="7">
      <c r="A42" s="9" t="s">
        <v>208</v>
      </c>
      <c r="B42" s="19" t="s">
        <v>206</v>
      </c>
      <c r="C42" s="9" t="s">
        <v>14</v>
      </c>
      <c r="D42" s="9" t="s">
        <v>31</v>
      </c>
      <c r="E42" s="9" t="s">
        <v>32</v>
      </c>
      <c r="F42" s="10" t="s">
        <v>33</v>
      </c>
      <c r="G42" s="9" t="s">
        <v>132</v>
      </c>
      <c r="H42" s="10" t="s">
        <v>23</v>
      </c>
      <c r="I42" s="9" t="s">
        <v>136</v>
      </c>
      <c r="J42" s="10" t="s">
        <v>209</v>
      </c>
      <c r="K42" s="36"/>
      <c r="L42" s="90">
        <v>9000</v>
      </c>
      <c r="M42" s="90">
        <v>9000</v>
      </c>
      <c r="N42" s="90">
        <v>9000</v>
      </c>
      <c r="O42" s="99"/>
      <c r="P42" s="90">
        <v>3000</v>
      </c>
      <c r="Q42" s="90">
        <v>3000</v>
      </c>
      <c r="R42" s="90">
        <v>3000</v>
      </c>
      <c r="S42" s="91"/>
      <c r="T42" s="72">
        <f>P42+Q42+R42+S42</f>
        <v>9000</v>
      </c>
    </row>
    <row r="43" spans="1:20" ht="20.25" customHeight="1" outlineLevel="7">
      <c r="A43" s="6" t="s">
        <v>28</v>
      </c>
      <c r="B43" s="19" t="s">
        <v>206</v>
      </c>
      <c r="C43" s="5" t="s">
        <v>14</v>
      </c>
      <c r="D43" s="6" t="s">
        <v>31</v>
      </c>
      <c r="E43" s="6" t="s">
        <v>32</v>
      </c>
      <c r="F43" s="7" t="s">
        <v>33</v>
      </c>
      <c r="G43" s="6" t="s">
        <v>34</v>
      </c>
      <c r="H43" s="7" t="s">
        <v>27</v>
      </c>
      <c r="I43" s="6" t="s">
        <v>28</v>
      </c>
      <c r="J43" s="7"/>
      <c r="K43" s="6"/>
      <c r="L43" s="8">
        <f t="shared" ref="L43:T43" si="6">L44</f>
        <v>430000</v>
      </c>
      <c r="M43" s="8">
        <f t="shared" si="6"/>
        <v>430000</v>
      </c>
      <c r="N43" s="8">
        <f t="shared" si="6"/>
        <v>430000</v>
      </c>
      <c r="O43" s="58"/>
      <c r="P43" s="8">
        <f t="shared" si="6"/>
        <v>107000</v>
      </c>
      <c r="Q43" s="8">
        <f t="shared" si="6"/>
        <v>114000</v>
      </c>
      <c r="R43" s="8">
        <f t="shared" si="6"/>
        <v>107000</v>
      </c>
      <c r="S43" s="62">
        <f t="shared" si="6"/>
        <v>102000</v>
      </c>
      <c r="T43" s="71">
        <f t="shared" si="6"/>
        <v>430000</v>
      </c>
    </row>
    <row r="44" spans="1:20" ht="18" customHeight="1" outlineLevel="7">
      <c r="A44" s="9" t="s">
        <v>30</v>
      </c>
      <c r="B44" s="19" t="s">
        <v>206</v>
      </c>
      <c r="C44" s="9" t="s">
        <v>14</v>
      </c>
      <c r="D44" s="9" t="s">
        <v>31</v>
      </c>
      <c r="E44" s="9" t="s">
        <v>32</v>
      </c>
      <c r="F44" s="10" t="s">
        <v>33</v>
      </c>
      <c r="G44" s="9" t="s">
        <v>34</v>
      </c>
      <c r="H44" s="10" t="s">
        <v>27</v>
      </c>
      <c r="I44" s="9" t="s">
        <v>28</v>
      </c>
      <c r="J44" s="10" t="s">
        <v>29</v>
      </c>
      <c r="K44" s="9" t="s">
        <v>30</v>
      </c>
      <c r="L44" s="90">
        <v>430000</v>
      </c>
      <c r="M44" s="90">
        <v>430000</v>
      </c>
      <c r="N44" s="90">
        <v>430000</v>
      </c>
      <c r="O44" s="99"/>
      <c r="P44" s="90">
        <v>107000</v>
      </c>
      <c r="Q44" s="90">
        <v>114000</v>
      </c>
      <c r="R44" s="90">
        <v>107000</v>
      </c>
      <c r="S44" s="91">
        <v>102000</v>
      </c>
      <c r="T44" s="72">
        <f>P44+Q44+R44+S44</f>
        <v>430000</v>
      </c>
    </row>
    <row r="45" spans="1:20" ht="18.75" customHeight="1" outlineLevel="7">
      <c r="A45" s="6" t="s">
        <v>36</v>
      </c>
      <c r="B45" s="19" t="s">
        <v>206</v>
      </c>
      <c r="C45" s="5" t="s">
        <v>14</v>
      </c>
      <c r="D45" s="6" t="s">
        <v>31</v>
      </c>
      <c r="E45" s="6" t="s">
        <v>32</v>
      </c>
      <c r="F45" s="7" t="s">
        <v>33</v>
      </c>
      <c r="G45" s="6" t="s">
        <v>34</v>
      </c>
      <c r="H45" s="7" t="s">
        <v>35</v>
      </c>
      <c r="I45" s="6" t="s">
        <v>36</v>
      </c>
      <c r="J45" s="7"/>
      <c r="K45" s="6"/>
      <c r="L45" s="8">
        <f t="shared" ref="L45:T45" si="7">L46</f>
        <v>276700</v>
      </c>
      <c r="M45" s="8">
        <f t="shared" si="7"/>
        <v>276700</v>
      </c>
      <c r="N45" s="8">
        <f t="shared" si="7"/>
        <v>276700</v>
      </c>
      <c r="O45" s="58"/>
      <c r="P45" s="8">
        <f t="shared" si="7"/>
        <v>71000</v>
      </c>
      <c r="Q45" s="8">
        <f t="shared" si="7"/>
        <v>64000</v>
      </c>
      <c r="R45" s="8">
        <f t="shared" si="7"/>
        <v>69000</v>
      </c>
      <c r="S45" s="62">
        <f t="shared" si="7"/>
        <v>72700</v>
      </c>
      <c r="T45" s="71">
        <f t="shared" si="7"/>
        <v>276700</v>
      </c>
    </row>
    <row r="46" spans="1:20" ht="17.25" customHeight="1" outlineLevel="7">
      <c r="A46" s="6" t="s">
        <v>38</v>
      </c>
      <c r="B46" s="19" t="s">
        <v>206</v>
      </c>
      <c r="C46" s="5" t="s">
        <v>14</v>
      </c>
      <c r="D46" s="6" t="s">
        <v>31</v>
      </c>
      <c r="E46" s="6" t="s">
        <v>32</v>
      </c>
      <c r="F46" s="7" t="s">
        <v>33</v>
      </c>
      <c r="G46" s="6" t="s">
        <v>34</v>
      </c>
      <c r="H46" s="7" t="s">
        <v>37</v>
      </c>
      <c r="I46" s="6" t="s">
        <v>38</v>
      </c>
      <c r="J46" s="7"/>
      <c r="K46" s="6"/>
      <c r="L46" s="23">
        <f>L47+L57</f>
        <v>276700</v>
      </c>
      <c r="M46" s="23">
        <f>M47+M57</f>
        <v>276700</v>
      </c>
      <c r="N46" s="23">
        <f>N47+N57</f>
        <v>276700</v>
      </c>
      <c r="O46" s="58"/>
      <c r="P46" s="23">
        <f>P47+P57</f>
        <v>71000</v>
      </c>
      <c r="Q46" s="23">
        <f>Q47+Q57</f>
        <v>64000</v>
      </c>
      <c r="R46" s="23">
        <f>R47+R57</f>
        <v>69000</v>
      </c>
      <c r="S46" s="66">
        <f>S47+S57</f>
        <v>72700</v>
      </c>
      <c r="T46" s="73">
        <f>T47+T57</f>
        <v>276700</v>
      </c>
    </row>
    <row r="47" spans="1:20" ht="18" customHeight="1" outlineLevel="7">
      <c r="A47" s="6" t="s">
        <v>40</v>
      </c>
      <c r="B47" s="19" t="s">
        <v>206</v>
      </c>
      <c r="C47" s="5" t="s">
        <v>14</v>
      </c>
      <c r="D47" s="6" t="s">
        <v>31</v>
      </c>
      <c r="E47" s="6" t="s">
        <v>32</v>
      </c>
      <c r="F47" s="7" t="s">
        <v>33</v>
      </c>
      <c r="G47" s="6" t="s">
        <v>34</v>
      </c>
      <c r="H47" s="7" t="s">
        <v>39</v>
      </c>
      <c r="I47" s="6" t="s">
        <v>40</v>
      </c>
      <c r="J47" s="7"/>
      <c r="K47" s="6"/>
      <c r="L47" s="8">
        <f t="shared" ref="L47:T47" si="8">L48+L49+L50+L51+L52+L53+L54+L55</f>
        <v>220500</v>
      </c>
      <c r="M47" s="8">
        <f t="shared" si="8"/>
        <v>218700</v>
      </c>
      <c r="N47" s="8">
        <f t="shared" si="8"/>
        <v>216700</v>
      </c>
      <c r="O47" s="58"/>
      <c r="P47" s="8">
        <f t="shared" si="8"/>
        <v>51000</v>
      </c>
      <c r="Q47" s="8">
        <f t="shared" si="8"/>
        <v>54000</v>
      </c>
      <c r="R47" s="8">
        <f t="shared" si="8"/>
        <v>58000</v>
      </c>
      <c r="S47" s="62">
        <f t="shared" si="8"/>
        <v>57500</v>
      </c>
      <c r="T47" s="71">
        <f t="shared" si="8"/>
        <v>220500</v>
      </c>
    </row>
    <row r="48" spans="1:20" ht="15" customHeight="1" outlineLevel="7">
      <c r="A48" s="9" t="s">
        <v>42</v>
      </c>
      <c r="B48" s="32" t="s">
        <v>206</v>
      </c>
      <c r="C48" s="9" t="s">
        <v>14</v>
      </c>
      <c r="D48" s="9" t="s">
        <v>31</v>
      </c>
      <c r="E48" s="9" t="s">
        <v>32</v>
      </c>
      <c r="F48" s="10" t="s">
        <v>33</v>
      </c>
      <c r="G48" s="9" t="s">
        <v>34</v>
      </c>
      <c r="H48" s="10" t="s">
        <v>39</v>
      </c>
      <c r="I48" s="9" t="s">
        <v>40</v>
      </c>
      <c r="J48" s="10" t="s">
        <v>41</v>
      </c>
      <c r="K48" s="9" t="s">
        <v>42</v>
      </c>
      <c r="L48" s="11">
        <v>32000</v>
      </c>
      <c r="M48" s="11">
        <v>33000</v>
      </c>
      <c r="N48" s="11">
        <v>34000</v>
      </c>
      <c r="O48" s="59"/>
      <c r="P48" s="11">
        <v>8000</v>
      </c>
      <c r="Q48" s="11">
        <v>8000</v>
      </c>
      <c r="R48" s="11">
        <v>8000</v>
      </c>
      <c r="S48" s="63">
        <v>8000</v>
      </c>
      <c r="T48" s="72">
        <f t="shared" ref="T48:T55" si="9">P48+Q48+R48+S48</f>
        <v>32000</v>
      </c>
    </row>
    <row r="49" spans="1:20" ht="0.75" hidden="1" customHeight="1" outlineLevel="7">
      <c r="A49" s="113" t="s">
        <v>44</v>
      </c>
      <c r="B49" s="114" t="s">
        <v>206</v>
      </c>
      <c r="C49" s="113" t="s">
        <v>14</v>
      </c>
      <c r="D49" s="113" t="s">
        <v>31</v>
      </c>
      <c r="E49" s="113" t="s">
        <v>32</v>
      </c>
      <c r="F49" s="115" t="s">
        <v>33</v>
      </c>
      <c r="G49" s="113" t="s">
        <v>34</v>
      </c>
      <c r="H49" s="115" t="s">
        <v>39</v>
      </c>
      <c r="I49" s="113" t="s">
        <v>40</v>
      </c>
      <c r="J49" s="115" t="s">
        <v>43</v>
      </c>
      <c r="K49" s="113" t="s">
        <v>44</v>
      </c>
      <c r="L49" s="116"/>
      <c r="M49" s="116"/>
      <c r="N49" s="116"/>
      <c r="O49" s="116"/>
      <c r="P49" s="116"/>
      <c r="Q49" s="116"/>
      <c r="R49" s="116"/>
      <c r="S49" s="117"/>
      <c r="T49" s="118">
        <f t="shared" si="9"/>
        <v>0</v>
      </c>
    </row>
    <row r="50" spans="1:20" ht="15.75" customHeight="1" outlineLevel="7">
      <c r="A50" s="9" t="s">
        <v>46</v>
      </c>
      <c r="B50" s="19" t="s">
        <v>206</v>
      </c>
      <c r="C50" s="9" t="s">
        <v>14</v>
      </c>
      <c r="D50" s="9" t="s">
        <v>31</v>
      </c>
      <c r="E50" s="9" t="s">
        <v>32</v>
      </c>
      <c r="F50" s="10" t="s">
        <v>33</v>
      </c>
      <c r="G50" s="9" t="s">
        <v>34</v>
      </c>
      <c r="H50" s="10" t="s">
        <v>39</v>
      </c>
      <c r="I50" s="9" t="s">
        <v>40</v>
      </c>
      <c r="J50" s="10" t="s">
        <v>45</v>
      </c>
      <c r="K50" s="9" t="s">
        <v>46</v>
      </c>
      <c r="L50" s="11">
        <v>45400</v>
      </c>
      <c r="M50" s="11">
        <v>47000</v>
      </c>
      <c r="N50" s="11">
        <v>49000</v>
      </c>
      <c r="O50" s="59"/>
      <c r="P50" s="11">
        <v>10000</v>
      </c>
      <c r="Q50" s="11">
        <v>10000</v>
      </c>
      <c r="R50" s="11">
        <v>13000</v>
      </c>
      <c r="S50" s="63">
        <v>12400</v>
      </c>
      <c r="T50" s="72">
        <f t="shared" si="9"/>
        <v>45400</v>
      </c>
    </row>
    <row r="51" spans="1:20" ht="15.75" customHeight="1" outlineLevel="7">
      <c r="A51" s="9" t="s">
        <v>48</v>
      </c>
      <c r="B51" s="19" t="s">
        <v>206</v>
      </c>
      <c r="C51" s="9" t="s">
        <v>14</v>
      </c>
      <c r="D51" s="9" t="s">
        <v>31</v>
      </c>
      <c r="E51" s="9" t="s">
        <v>32</v>
      </c>
      <c r="F51" s="10" t="s">
        <v>33</v>
      </c>
      <c r="G51" s="9" t="s">
        <v>34</v>
      </c>
      <c r="H51" s="10" t="s">
        <v>39</v>
      </c>
      <c r="I51" s="9" t="s">
        <v>40</v>
      </c>
      <c r="J51" s="10" t="s">
        <v>47</v>
      </c>
      <c r="K51" s="9" t="s">
        <v>48</v>
      </c>
      <c r="L51" s="11">
        <v>40500</v>
      </c>
      <c r="M51" s="11">
        <v>42000</v>
      </c>
      <c r="N51" s="11">
        <v>44000</v>
      </c>
      <c r="O51" s="59"/>
      <c r="P51" s="11">
        <v>10000</v>
      </c>
      <c r="Q51" s="11">
        <v>10000</v>
      </c>
      <c r="R51" s="11">
        <v>10000</v>
      </c>
      <c r="S51" s="63">
        <v>10500</v>
      </c>
      <c r="T51" s="72">
        <f t="shared" si="9"/>
        <v>40500</v>
      </c>
    </row>
    <row r="52" spans="1:20" ht="16.5" customHeight="1" outlineLevel="7">
      <c r="A52" s="9" t="s">
        <v>50</v>
      </c>
      <c r="B52" s="19" t="s">
        <v>206</v>
      </c>
      <c r="C52" s="9" t="s">
        <v>14</v>
      </c>
      <c r="D52" s="9" t="s">
        <v>31</v>
      </c>
      <c r="E52" s="9" t="s">
        <v>32</v>
      </c>
      <c r="F52" s="10" t="s">
        <v>33</v>
      </c>
      <c r="G52" s="9" t="s">
        <v>34</v>
      </c>
      <c r="H52" s="10" t="s">
        <v>39</v>
      </c>
      <c r="I52" s="9" t="s">
        <v>40</v>
      </c>
      <c r="J52" s="10" t="s">
        <v>49</v>
      </c>
      <c r="K52" s="9" t="s">
        <v>50</v>
      </c>
      <c r="L52" s="11">
        <v>3000</v>
      </c>
      <c r="M52" s="11">
        <v>3000</v>
      </c>
      <c r="N52" s="11">
        <v>3000</v>
      </c>
      <c r="O52" s="59"/>
      <c r="P52" s="11">
        <v>3000</v>
      </c>
      <c r="Q52" s="11"/>
      <c r="R52" s="11"/>
      <c r="S52" s="63"/>
      <c r="T52" s="72">
        <f t="shared" si="9"/>
        <v>3000</v>
      </c>
    </row>
    <row r="53" spans="1:20" ht="16.5" hidden="1" customHeight="1" outlineLevel="7">
      <c r="A53" s="9" t="s">
        <v>155</v>
      </c>
      <c r="B53" s="19" t="s">
        <v>206</v>
      </c>
      <c r="C53" s="9" t="s">
        <v>14</v>
      </c>
      <c r="D53" s="9" t="s">
        <v>31</v>
      </c>
      <c r="E53" s="9" t="s">
        <v>32</v>
      </c>
      <c r="F53" s="10" t="s">
        <v>33</v>
      </c>
      <c r="G53" s="9" t="s">
        <v>34</v>
      </c>
      <c r="H53" s="10" t="s">
        <v>39</v>
      </c>
      <c r="I53" s="9" t="s">
        <v>40</v>
      </c>
      <c r="J53" s="10" t="s">
        <v>146</v>
      </c>
      <c r="K53" s="9" t="s">
        <v>50</v>
      </c>
      <c r="L53" s="11"/>
      <c r="M53" s="11"/>
      <c r="N53" s="11"/>
      <c r="O53" s="59"/>
      <c r="P53" s="11"/>
      <c r="Q53" s="11"/>
      <c r="R53" s="11"/>
      <c r="S53" s="63"/>
      <c r="T53" s="72">
        <f t="shared" si="9"/>
        <v>0</v>
      </c>
    </row>
    <row r="54" spans="1:20" ht="16.5" customHeight="1" outlineLevel="7">
      <c r="A54" s="9" t="s">
        <v>52</v>
      </c>
      <c r="B54" s="19" t="s">
        <v>206</v>
      </c>
      <c r="C54" s="9" t="s">
        <v>14</v>
      </c>
      <c r="D54" s="9" t="s">
        <v>31</v>
      </c>
      <c r="E54" s="9" t="s">
        <v>32</v>
      </c>
      <c r="F54" s="10" t="s">
        <v>33</v>
      </c>
      <c r="G54" s="9" t="s">
        <v>34</v>
      </c>
      <c r="H54" s="10" t="s">
        <v>39</v>
      </c>
      <c r="I54" s="9" t="s">
        <v>40</v>
      </c>
      <c r="J54" s="10" t="s">
        <v>51</v>
      </c>
      <c r="K54" s="9" t="s">
        <v>52</v>
      </c>
      <c r="L54" s="11">
        <v>77600</v>
      </c>
      <c r="M54" s="11">
        <v>81000</v>
      </c>
      <c r="N54" s="11">
        <v>84000</v>
      </c>
      <c r="O54" s="59"/>
      <c r="P54" s="11">
        <v>15000</v>
      </c>
      <c r="Q54" s="11">
        <v>20000</v>
      </c>
      <c r="R54" s="11">
        <v>22000</v>
      </c>
      <c r="S54" s="63">
        <v>20600</v>
      </c>
      <c r="T54" s="72">
        <f t="shared" si="9"/>
        <v>77600</v>
      </c>
    </row>
    <row r="55" spans="1:20" ht="18.75" customHeight="1" outlineLevel="7">
      <c r="A55" s="9" t="s">
        <v>54</v>
      </c>
      <c r="B55" s="32" t="s">
        <v>206</v>
      </c>
      <c r="C55" s="9" t="s">
        <v>14</v>
      </c>
      <c r="D55" s="9" t="s">
        <v>31</v>
      </c>
      <c r="E55" s="9" t="s">
        <v>32</v>
      </c>
      <c r="F55" s="10" t="s">
        <v>33</v>
      </c>
      <c r="G55" s="9" t="s">
        <v>34</v>
      </c>
      <c r="H55" s="10" t="s">
        <v>39</v>
      </c>
      <c r="I55" s="9" t="s">
        <v>40</v>
      </c>
      <c r="J55" s="10" t="s">
        <v>53</v>
      </c>
      <c r="K55" s="9" t="s">
        <v>54</v>
      </c>
      <c r="L55" s="11">
        <v>22000</v>
      </c>
      <c r="M55" s="11">
        <v>12700</v>
      </c>
      <c r="N55" s="11">
        <v>2700</v>
      </c>
      <c r="O55" s="59"/>
      <c r="P55" s="11">
        <v>5000</v>
      </c>
      <c r="Q55" s="11">
        <v>6000</v>
      </c>
      <c r="R55" s="11">
        <v>5000</v>
      </c>
      <c r="S55" s="63">
        <v>6000</v>
      </c>
      <c r="T55" s="72">
        <f t="shared" si="9"/>
        <v>22000</v>
      </c>
    </row>
    <row r="56" spans="1:20" ht="67.5" hidden="1" outlineLevel="7">
      <c r="A56" s="113" t="s">
        <v>56</v>
      </c>
      <c r="B56" s="19" t="s">
        <v>206</v>
      </c>
      <c r="C56" s="9" t="s">
        <v>14</v>
      </c>
      <c r="D56" s="9" t="s">
        <v>31</v>
      </c>
      <c r="E56" s="9" t="s">
        <v>32</v>
      </c>
      <c r="F56" s="10" t="s">
        <v>33</v>
      </c>
      <c r="G56" s="9" t="s">
        <v>34</v>
      </c>
      <c r="H56" s="10" t="s">
        <v>39</v>
      </c>
      <c r="I56" s="9" t="s">
        <v>40</v>
      </c>
      <c r="J56" s="10" t="s">
        <v>55</v>
      </c>
      <c r="K56" s="9" t="s">
        <v>56</v>
      </c>
      <c r="L56" s="11"/>
      <c r="M56" s="11"/>
      <c r="N56" s="11"/>
      <c r="O56" s="59"/>
      <c r="P56" s="11"/>
      <c r="Q56" s="11"/>
      <c r="R56" s="11"/>
      <c r="S56" s="63"/>
      <c r="T56" s="72"/>
    </row>
    <row r="57" spans="1:20" ht="16.5" customHeight="1" outlineLevel="7">
      <c r="A57" s="119" t="s">
        <v>225</v>
      </c>
      <c r="B57" s="145" t="s">
        <v>157</v>
      </c>
      <c r="C57" s="146" t="s">
        <v>14</v>
      </c>
      <c r="D57" s="146" t="s">
        <v>31</v>
      </c>
      <c r="E57" s="146" t="s">
        <v>32</v>
      </c>
      <c r="F57" s="147" t="s">
        <v>33</v>
      </c>
      <c r="G57" s="120" t="s">
        <v>34</v>
      </c>
      <c r="H57" s="121" t="s">
        <v>226</v>
      </c>
      <c r="I57" s="77" t="s">
        <v>40</v>
      </c>
      <c r="J57" s="78"/>
      <c r="K57" s="6"/>
      <c r="L57" s="81">
        <f>L58</f>
        <v>56200</v>
      </c>
      <c r="M57" s="81">
        <f>M58</f>
        <v>58000</v>
      </c>
      <c r="N57" s="81">
        <f>N58</f>
        <v>60000</v>
      </c>
      <c r="O57" s="133"/>
      <c r="P57" s="81">
        <f>P58</f>
        <v>20000</v>
      </c>
      <c r="Q57" s="81">
        <f>Q58</f>
        <v>10000</v>
      </c>
      <c r="R57" s="81">
        <f>R58</f>
        <v>11000</v>
      </c>
      <c r="S57" s="148">
        <f>S58</f>
        <v>15200</v>
      </c>
      <c r="T57" s="149">
        <f>T58</f>
        <v>56200</v>
      </c>
    </row>
    <row r="58" spans="1:20" ht="16.5" customHeight="1" outlineLevel="7">
      <c r="A58" s="9" t="s">
        <v>44</v>
      </c>
      <c r="B58" s="19" t="s">
        <v>157</v>
      </c>
      <c r="C58" s="9" t="s">
        <v>14</v>
      </c>
      <c r="D58" s="9" t="s">
        <v>31</v>
      </c>
      <c r="E58" s="9" t="s">
        <v>32</v>
      </c>
      <c r="F58" s="10" t="s">
        <v>33</v>
      </c>
      <c r="G58" s="9" t="s">
        <v>34</v>
      </c>
      <c r="H58" s="10" t="s">
        <v>226</v>
      </c>
      <c r="I58" s="36"/>
      <c r="J58" s="37" t="s">
        <v>43</v>
      </c>
      <c r="K58" s="6"/>
      <c r="L58" s="130">
        <v>56200</v>
      </c>
      <c r="M58" s="130">
        <v>58000</v>
      </c>
      <c r="N58" s="130">
        <v>60000</v>
      </c>
      <c r="O58" s="131"/>
      <c r="P58" s="130">
        <v>20000</v>
      </c>
      <c r="Q58" s="130">
        <v>10000</v>
      </c>
      <c r="R58" s="130">
        <v>11000</v>
      </c>
      <c r="S58" s="132">
        <v>15200</v>
      </c>
      <c r="T58" s="72">
        <f t="shared" ref="T58" si="10">P58+Q58+R58+S58</f>
        <v>56200</v>
      </c>
    </row>
    <row r="59" spans="1:20" ht="16.5" customHeight="1" outlineLevel="7">
      <c r="A59" s="6" t="s">
        <v>58</v>
      </c>
      <c r="B59" s="19" t="s">
        <v>206</v>
      </c>
      <c r="C59" s="5" t="s">
        <v>14</v>
      </c>
      <c r="D59" s="6" t="s">
        <v>31</v>
      </c>
      <c r="E59" s="6" t="s">
        <v>32</v>
      </c>
      <c r="F59" s="7" t="s">
        <v>33</v>
      </c>
      <c r="G59" s="36"/>
      <c r="H59" s="7" t="s">
        <v>57</v>
      </c>
      <c r="I59" s="36"/>
      <c r="J59" s="78"/>
      <c r="K59" s="6"/>
      <c r="L59" s="81">
        <f>L60</f>
        <v>3000</v>
      </c>
      <c r="M59" s="81">
        <f>M60</f>
        <v>3000</v>
      </c>
      <c r="N59" s="81">
        <f>N60</f>
        <v>3000</v>
      </c>
      <c r="O59" s="133"/>
      <c r="P59" s="81">
        <f>P60</f>
        <v>1000</v>
      </c>
      <c r="Q59" s="81">
        <f>Q60</f>
        <v>1000</v>
      </c>
      <c r="R59" s="81">
        <f>R60</f>
        <v>1000</v>
      </c>
      <c r="S59" s="148">
        <f>S60</f>
        <v>0</v>
      </c>
      <c r="T59" s="149">
        <f>T60</f>
        <v>3000</v>
      </c>
    </row>
    <row r="60" spans="1:20" ht="18" customHeight="1" outlineLevel="7">
      <c r="A60" s="6" t="s">
        <v>60</v>
      </c>
      <c r="B60" s="19" t="s">
        <v>206</v>
      </c>
      <c r="C60" s="5" t="s">
        <v>14</v>
      </c>
      <c r="D60" s="6" t="s">
        <v>31</v>
      </c>
      <c r="E60" s="6" t="s">
        <v>32</v>
      </c>
      <c r="F60" s="7" t="s">
        <v>33</v>
      </c>
      <c r="G60" s="6" t="s">
        <v>34</v>
      </c>
      <c r="H60" s="7" t="s">
        <v>59</v>
      </c>
      <c r="I60" s="6" t="s">
        <v>60</v>
      </c>
      <c r="J60" s="7"/>
      <c r="K60" s="6"/>
      <c r="L60" s="8">
        <f t="shared" ref="L60:T60" si="11">L61+L63</f>
        <v>3000</v>
      </c>
      <c r="M60" s="8">
        <f t="shared" si="11"/>
        <v>3000</v>
      </c>
      <c r="N60" s="8">
        <f t="shared" si="11"/>
        <v>3000</v>
      </c>
      <c r="O60" s="58"/>
      <c r="P60" s="8">
        <f t="shared" si="11"/>
        <v>1000</v>
      </c>
      <c r="Q60" s="8">
        <f t="shared" si="11"/>
        <v>1000</v>
      </c>
      <c r="R60" s="8">
        <f t="shared" si="11"/>
        <v>1000</v>
      </c>
      <c r="S60" s="62">
        <f t="shared" si="11"/>
        <v>0</v>
      </c>
      <c r="T60" s="71">
        <f t="shared" si="11"/>
        <v>3000</v>
      </c>
    </row>
    <row r="61" spans="1:20" ht="16.5" customHeight="1" outlineLevel="7">
      <c r="A61" s="6" t="s">
        <v>62</v>
      </c>
      <c r="B61" s="19" t="s">
        <v>206</v>
      </c>
      <c r="C61" s="5" t="s">
        <v>14</v>
      </c>
      <c r="D61" s="6" t="s">
        <v>31</v>
      </c>
      <c r="E61" s="6" t="s">
        <v>32</v>
      </c>
      <c r="F61" s="7" t="s">
        <v>33</v>
      </c>
      <c r="G61" s="6" t="s">
        <v>34</v>
      </c>
      <c r="H61" s="7" t="s">
        <v>61</v>
      </c>
      <c r="I61" s="6" t="s">
        <v>62</v>
      </c>
      <c r="J61" s="7"/>
      <c r="K61" s="6"/>
      <c r="L61" s="8">
        <f t="shared" ref="L61:T61" si="12">L62</f>
        <v>3000</v>
      </c>
      <c r="M61" s="8">
        <f t="shared" si="12"/>
        <v>3000</v>
      </c>
      <c r="N61" s="8">
        <f t="shared" si="12"/>
        <v>3000</v>
      </c>
      <c r="O61" s="58"/>
      <c r="P61" s="8">
        <f t="shared" si="12"/>
        <v>1000</v>
      </c>
      <c r="Q61" s="8">
        <f t="shared" si="12"/>
        <v>1000</v>
      </c>
      <c r="R61" s="8">
        <f t="shared" si="12"/>
        <v>1000</v>
      </c>
      <c r="S61" s="62">
        <f t="shared" si="12"/>
        <v>0</v>
      </c>
      <c r="T61" s="71">
        <f t="shared" si="12"/>
        <v>3000</v>
      </c>
    </row>
    <row r="62" spans="1:20" ht="15.75" customHeight="1" outlineLevel="7">
      <c r="A62" s="9" t="s">
        <v>64</v>
      </c>
      <c r="B62" s="19" t="s">
        <v>206</v>
      </c>
      <c r="C62" s="9" t="s">
        <v>14</v>
      </c>
      <c r="D62" s="9" t="s">
        <v>31</v>
      </c>
      <c r="E62" s="9" t="s">
        <v>32</v>
      </c>
      <c r="F62" s="10" t="s">
        <v>33</v>
      </c>
      <c r="G62" s="9" t="s">
        <v>34</v>
      </c>
      <c r="H62" s="10" t="s">
        <v>61</v>
      </c>
      <c r="I62" s="9" t="s">
        <v>62</v>
      </c>
      <c r="J62" s="10" t="s">
        <v>63</v>
      </c>
      <c r="K62" s="9" t="s">
        <v>64</v>
      </c>
      <c r="L62" s="90">
        <v>3000</v>
      </c>
      <c r="M62" s="90">
        <v>3000</v>
      </c>
      <c r="N62" s="90">
        <v>3000</v>
      </c>
      <c r="O62" s="99"/>
      <c r="P62" s="90">
        <v>1000</v>
      </c>
      <c r="Q62" s="90">
        <v>1000</v>
      </c>
      <c r="R62" s="90">
        <v>1000</v>
      </c>
      <c r="S62" s="91"/>
      <c r="T62" s="72">
        <f>P62+Q62+R62+S62</f>
        <v>3000</v>
      </c>
    </row>
    <row r="63" spans="1:20" ht="15.75" hidden="1" customHeight="1" outlineLevel="7">
      <c r="A63" s="6" t="s">
        <v>100</v>
      </c>
      <c r="B63" s="112" t="s">
        <v>157</v>
      </c>
      <c r="C63" s="5" t="s">
        <v>14</v>
      </c>
      <c r="D63" s="21" t="s">
        <v>31</v>
      </c>
      <c r="E63" s="21" t="s">
        <v>32</v>
      </c>
      <c r="F63" s="22" t="s">
        <v>33</v>
      </c>
      <c r="G63" s="21" t="s">
        <v>34</v>
      </c>
      <c r="H63" s="22" t="s">
        <v>99</v>
      </c>
      <c r="I63" s="21" t="s">
        <v>62</v>
      </c>
      <c r="J63" s="22"/>
      <c r="K63" s="21"/>
      <c r="L63" s="23">
        <f>L64+L65</f>
        <v>0</v>
      </c>
      <c r="M63" s="23">
        <f>M64+M65</f>
        <v>0</v>
      </c>
      <c r="N63" s="23">
        <f>N64+N65</f>
        <v>0</v>
      </c>
      <c r="O63" s="58"/>
      <c r="P63" s="23">
        <f>P64+P65</f>
        <v>0</v>
      </c>
      <c r="Q63" s="23">
        <f>Q64+Q65</f>
        <v>0</v>
      </c>
      <c r="R63" s="23">
        <f>R64+R65</f>
        <v>0</v>
      </c>
      <c r="S63" s="66">
        <f>S64+S65</f>
        <v>0</v>
      </c>
      <c r="T63" s="73">
        <f>T64+T65</f>
        <v>0</v>
      </c>
    </row>
    <row r="64" spans="1:20" ht="16.5" hidden="1" customHeight="1" outlineLevel="7">
      <c r="A64" s="9" t="s">
        <v>185</v>
      </c>
      <c r="B64" s="112" t="s">
        <v>157</v>
      </c>
      <c r="C64" s="9" t="s">
        <v>14</v>
      </c>
      <c r="D64" s="45" t="s">
        <v>31</v>
      </c>
      <c r="E64" s="45" t="s">
        <v>32</v>
      </c>
      <c r="F64" s="44" t="s">
        <v>33</v>
      </c>
      <c r="G64" s="45" t="s">
        <v>34</v>
      </c>
      <c r="H64" s="44" t="s">
        <v>99</v>
      </c>
      <c r="I64" s="45" t="s">
        <v>62</v>
      </c>
      <c r="J64" s="44" t="s">
        <v>184</v>
      </c>
      <c r="K64" s="45" t="s">
        <v>64</v>
      </c>
      <c r="L64" s="100"/>
      <c r="M64" s="100"/>
      <c r="N64" s="100"/>
      <c r="O64" s="99"/>
      <c r="P64" s="100"/>
      <c r="Q64" s="100"/>
      <c r="R64" s="100"/>
      <c r="S64" s="101"/>
      <c r="T64" s="72">
        <f>P64+Q64+R64+S64</f>
        <v>0</v>
      </c>
    </row>
    <row r="65" spans="1:20" ht="16.5" hidden="1" customHeight="1" outlineLevel="7">
      <c r="A65" s="45" t="s">
        <v>214</v>
      </c>
      <c r="B65" s="112" t="s">
        <v>157</v>
      </c>
      <c r="C65" s="9" t="s">
        <v>14</v>
      </c>
      <c r="D65" s="45" t="s">
        <v>31</v>
      </c>
      <c r="E65" s="45" t="s">
        <v>32</v>
      </c>
      <c r="F65" s="44" t="s">
        <v>33</v>
      </c>
      <c r="G65" s="45" t="s">
        <v>34</v>
      </c>
      <c r="H65" s="44" t="s">
        <v>99</v>
      </c>
      <c r="I65" s="45" t="s">
        <v>62</v>
      </c>
      <c r="J65" s="44" t="s">
        <v>216</v>
      </c>
      <c r="K65" s="88"/>
      <c r="L65" s="100"/>
      <c r="M65" s="100"/>
      <c r="N65" s="100"/>
      <c r="O65" s="99"/>
      <c r="P65" s="100"/>
      <c r="Q65" s="100"/>
      <c r="R65" s="100"/>
      <c r="S65" s="101"/>
      <c r="T65" s="72">
        <f>P65+Q65+R65+S65</f>
        <v>0</v>
      </c>
    </row>
    <row r="66" spans="1:20" ht="21" customHeight="1" outlineLevel="2">
      <c r="A66" s="6" t="s">
        <v>66</v>
      </c>
      <c r="B66" s="19" t="s">
        <v>206</v>
      </c>
      <c r="C66" s="5" t="s">
        <v>14</v>
      </c>
      <c r="D66" s="6" t="s">
        <v>31</v>
      </c>
      <c r="E66" s="6" t="s">
        <v>32</v>
      </c>
      <c r="F66" s="7" t="s">
        <v>65</v>
      </c>
      <c r="G66" s="6" t="s">
        <v>66</v>
      </c>
      <c r="H66" s="7"/>
      <c r="I66" s="6"/>
      <c r="J66" s="7"/>
      <c r="K66" s="6"/>
      <c r="L66" s="8">
        <f t="shared" ref="L66:T69" si="13">L67</f>
        <v>4600</v>
      </c>
      <c r="M66" s="8">
        <f t="shared" si="13"/>
        <v>4600</v>
      </c>
      <c r="N66" s="8">
        <f t="shared" si="13"/>
        <v>4600</v>
      </c>
      <c r="O66" s="58"/>
      <c r="P66" s="8">
        <f t="shared" si="13"/>
        <v>1100</v>
      </c>
      <c r="Q66" s="8">
        <f t="shared" si="13"/>
        <v>1200</v>
      </c>
      <c r="R66" s="8">
        <f t="shared" si="13"/>
        <v>1100</v>
      </c>
      <c r="S66" s="62">
        <f t="shared" si="13"/>
        <v>1200</v>
      </c>
      <c r="T66" s="71">
        <f t="shared" si="13"/>
        <v>4600</v>
      </c>
    </row>
    <row r="67" spans="1:20" ht="15.75" customHeight="1" outlineLevel="7">
      <c r="A67" s="6" t="s">
        <v>36</v>
      </c>
      <c r="B67" s="32" t="s">
        <v>206</v>
      </c>
      <c r="C67" s="5" t="s">
        <v>14</v>
      </c>
      <c r="D67" s="6" t="s">
        <v>31</v>
      </c>
      <c r="E67" s="6" t="s">
        <v>32</v>
      </c>
      <c r="F67" s="7" t="s">
        <v>65</v>
      </c>
      <c r="G67" s="6" t="s">
        <v>66</v>
      </c>
      <c r="H67" s="7" t="s">
        <v>35</v>
      </c>
      <c r="I67" s="6" t="s">
        <v>36</v>
      </c>
      <c r="J67" s="7"/>
      <c r="K67" s="6"/>
      <c r="L67" s="8">
        <f t="shared" si="13"/>
        <v>4600</v>
      </c>
      <c r="M67" s="8">
        <f t="shared" si="13"/>
        <v>4600</v>
      </c>
      <c r="N67" s="8">
        <f t="shared" si="13"/>
        <v>4600</v>
      </c>
      <c r="O67" s="58"/>
      <c r="P67" s="8">
        <f t="shared" si="13"/>
        <v>1100</v>
      </c>
      <c r="Q67" s="8">
        <f t="shared" si="13"/>
        <v>1200</v>
      </c>
      <c r="R67" s="8">
        <f t="shared" si="13"/>
        <v>1100</v>
      </c>
      <c r="S67" s="62">
        <f t="shared" si="13"/>
        <v>1200</v>
      </c>
      <c r="T67" s="71">
        <f t="shared" si="13"/>
        <v>4600</v>
      </c>
    </row>
    <row r="68" spans="1:20" ht="18" customHeight="1" outlineLevel="7">
      <c r="A68" s="6" t="s">
        <v>38</v>
      </c>
      <c r="B68" s="19" t="s">
        <v>206</v>
      </c>
      <c r="C68" s="5" t="s">
        <v>14</v>
      </c>
      <c r="D68" s="6" t="s">
        <v>31</v>
      </c>
      <c r="E68" s="6" t="s">
        <v>32</v>
      </c>
      <c r="F68" s="7" t="s">
        <v>65</v>
      </c>
      <c r="G68" s="6" t="s">
        <v>66</v>
      </c>
      <c r="H68" s="7" t="s">
        <v>37</v>
      </c>
      <c r="I68" s="6" t="s">
        <v>38</v>
      </c>
      <c r="J68" s="7"/>
      <c r="K68" s="6"/>
      <c r="L68" s="8">
        <f t="shared" si="13"/>
        <v>4600</v>
      </c>
      <c r="M68" s="8">
        <f t="shared" si="13"/>
        <v>4600</v>
      </c>
      <c r="N68" s="8">
        <f t="shared" si="13"/>
        <v>4600</v>
      </c>
      <c r="O68" s="58"/>
      <c r="P68" s="8">
        <f t="shared" si="13"/>
        <v>1100</v>
      </c>
      <c r="Q68" s="8">
        <f t="shared" si="13"/>
        <v>1200</v>
      </c>
      <c r="R68" s="8">
        <f t="shared" si="13"/>
        <v>1100</v>
      </c>
      <c r="S68" s="62">
        <f t="shared" si="13"/>
        <v>1200</v>
      </c>
      <c r="T68" s="71">
        <f t="shared" si="13"/>
        <v>4600</v>
      </c>
    </row>
    <row r="69" spans="1:20" ht="16.5" customHeight="1" outlineLevel="7">
      <c r="A69" s="6" t="s">
        <v>40</v>
      </c>
      <c r="B69" s="19" t="s">
        <v>206</v>
      </c>
      <c r="C69" s="5" t="s">
        <v>14</v>
      </c>
      <c r="D69" s="6" t="s">
        <v>31</v>
      </c>
      <c r="E69" s="6" t="s">
        <v>32</v>
      </c>
      <c r="F69" s="7" t="s">
        <v>65</v>
      </c>
      <c r="G69" s="6" t="s">
        <v>66</v>
      </c>
      <c r="H69" s="7" t="s">
        <v>39</v>
      </c>
      <c r="I69" s="6" t="s">
        <v>40</v>
      </c>
      <c r="J69" s="7"/>
      <c r="K69" s="6"/>
      <c r="L69" s="8">
        <f t="shared" si="13"/>
        <v>4600</v>
      </c>
      <c r="M69" s="8">
        <f t="shared" si="13"/>
        <v>4600</v>
      </c>
      <c r="N69" s="8">
        <f t="shared" si="13"/>
        <v>4600</v>
      </c>
      <c r="O69" s="58"/>
      <c r="P69" s="8">
        <f t="shared" si="13"/>
        <v>1100</v>
      </c>
      <c r="Q69" s="8">
        <f t="shared" si="13"/>
        <v>1200</v>
      </c>
      <c r="R69" s="8">
        <f t="shared" si="13"/>
        <v>1100</v>
      </c>
      <c r="S69" s="62">
        <f t="shared" si="13"/>
        <v>1200</v>
      </c>
      <c r="T69" s="71">
        <f t="shared" si="13"/>
        <v>4600</v>
      </c>
    </row>
    <row r="70" spans="1:20" ht="17.25" customHeight="1" outlineLevel="7">
      <c r="A70" s="9" t="s">
        <v>54</v>
      </c>
      <c r="B70" s="19" t="s">
        <v>206</v>
      </c>
      <c r="C70" s="9" t="s">
        <v>14</v>
      </c>
      <c r="D70" s="9" t="s">
        <v>31</v>
      </c>
      <c r="E70" s="9" t="s">
        <v>32</v>
      </c>
      <c r="F70" s="10" t="s">
        <v>65</v>
      </c>
      <c r="G70" s="9" t="s">
        <v>66</v>
      </c>
      <c r="H70" s="10" t="s">
        <v>39</v>
      </c>
      <c r="I70" s="9" t="s">
        <v>40</v>
      </c>
      <c r="J70" s="10" t="s">
        <v>53</v>
      </c>
      <c r="K70" s="9" t="s">
        <v>54</v>
      </c>
      <c r="L70" s="11">
        <v>4600</v>
      </c>
      <c r="M70" s="11">
        <v>4600</v>
      </c>
      <c r="N70" s="11">
        <v>4600</v>
      </c>
      <c r="O70" s="59"/>
      <c r="P70" s="11">
        <v>1100</v>
      </c>
      <c r="Q70" s="11">
        <v>1200</v>
      </c>
      <c r="R70" s="11">
        <v>1100</v>
      </c>
      <c r="S70" s="63">
        <v>1200</v>
      </c>
      <c r="T70" s="72">
        <f>P70+Q70+R70+S70</f>
        <v>4600</v>
      </c>
    </row>
    <row r="71" spans="1:20" ht="18.75" customHeight="1" outlineLevel="2">
      <c r="A71" s="6" t="s">
        <v>68</v>
      </c>
      <c r="B71" s="19" t="s">
        <v>206</v>
      </c>
      <c r="C71" s="5" t="s">
        <v>14</v>
      </c>
      <c r="D71" s="6" t="s">
        <v>31</v>
      </c>
      <c r="E71" s="6" t="s">
        <v>32</v>
      </c>
      <c r="F71" s="7" t="s">
        <v>67</v>
      </c>
      <c r="G71" s="6" t="s">
        <v>68</v>
      </c>
      <c r="H71" s="7"/>
      <c r="I71" s="6"/>
      <c r="J71" s="7"/>
      <c r="K71" s="6"/>
      <c r="L71" s="8">
        <f t="shared" ref="L71:T74" si="14">L72</f>
        <v>22000</v>
      </c>
      <c r="M71" s="8">
        <f t="shared" si="14"/>
        <v>22000</v>
      </c>
      <c r="N71" s="8">
        <f t="shared" si="14"/>
        <v>22000</v>
      </c>
      <c r="O71" s="58"/>
      <c r="P71" s="8">
        <f t="shared" si="14"/>
        <v>6000</v>
      </c>
      <c r="Q71" s="8">
        <f t="shared" si="14"/>
        <v>5000</v>
      </c>
      <c r="R71" s="8">
        <f t="shared" si="14"/>
        <v>6000</v>
      </c>
      <c r="S71" s="62">
        <f t="shared" si="14"/>
        <v>5000</v>
      </c>
      <c r="T71" s="71">
        <f t="shared" si="14"/>
        <v>22000</v>
      </c>
    </row>
    <row r="72" spans="1:20" ht="15" customHeight="1" outlineLevel="7">
      <c r="A72" s="6" t="s">
        <v>58</v>
      </c>
      <c r="B72" s="19" t="s">
        <v>206</v>
      </c>
      <c r="C72" s="5" t="s">
        <v>14</v>
      </c>
      <c r="D72" s="6" t="s">
        <v>31</v>
      </c>
      <c r="E72" s="6" t="s">
        <v>32</v>
      </c>
      <c r="F72" s="7" t="s">
        <v>67</v>
      </c>
      <c r="G72" s="6" t="s">
        <v>68</v>
      </c>
      <c r="H72" s="7" t="s">
        <v>57</v>
      </c>
      <c r="I72" s="6" t="s">
        <v>58</v>
      </c>
      <c r="J72" s="7"/>
      <c r="K72" s="6"/>
      <c r="L72" s="8">
        <f t="shared" si="14"/>
        <v>22000</v>
      </c>
      <c r="M72" s="8">
        <f t="shared" si="14"/>
        <v>22000</v>
      </c>
      <c r="N72" s="8">
        <f t="shared" si="14"/>
        <v>22000</v>
      </c>
      <c r="O72" s="58"/>
      <c r="P72" s="8">
        <f t="shared" si="14"/>
        <v>6000</v>
      </c>
      <c r="Q72" s="8">
        <f t="shared" si="14"/>
        <v>5000</v>
      </c>
      <c r="R72" s="8">
        <f t="shared" si="14"/>
        <v>6000</v>
      </c>
      <c r="S72" s="62">
        <f t="shared" si="14"/>
        <v>5000</v>
      </c>
      <c r="T72" s="71">
        <f t="shared" si="14"/>
        <v>22000</v>
      </c>
    </row>
    <row r="73" spans="1:20" ht="17.25" customHeight="1" outlineLevel="7">
      <c r="A73" s="6" t="s">
        <v>60</v>
      </c>
      <c r="B73" s="19" t="s">
        <v>206</v>
      </c>
      <c r="C73" s="5" t="s">
        <v>14</v>
      </c>
      <c r="D73" s="6" t="s">
        <v>31</v>
      </c>
      <c r="E73" s="6" t="s">
        <v>32</v>
      </c>
      <c r="F73" s="7" t="s">
        <v>67</v>
      </c>
      <c r="G73" s="6" t="s">
        <v>68</v>
      </c>
      <c r="H73" s="7" t="s">
        <v>59</v>
      </c>
      <c r="I73" s="6" t="s">
        <v>60</v>
      </c>
      <c r="J73" s="7"/>
      <c r="K73" s="6"/>
      <c r="L73" s="8">
        <f t="shared" si="14"/>
        <v>22000</v>
      </c>
      <c r="M73" s="8">
        <f t="shared" si="14"/>
        <v>22000</v>
      </c>
      <c r="N73" s="8">
        <f t="shared" si="14"/>
        <v>22000</v>
      </c>
      <c r="O73" s="58"/>
      <c r="P73" s="8">
        <f t="shared" si="14"/>
        <v>6000</v>
      </c>
      <c r="Q73" s="8">
        <f t="shared" si="14"/>
        <v>5000</v>
      </c>
      <c r="R73" s="8">
        <f t="shared" si="14"/>
        <v>6000</v>
      </c>
      <c r="S73" s="62">
        <f t="shared" si="14"/>
        <v>5000</v>
      </c>
      <c r="T73" s="71">
        <f t="shared" si="14"/>
        <v>22000</v>
      </c>
    </row>
    <row r="74" spans="1:20" ht="15.75" customHeight="1" outlineLevel="7">
      <c r="A74" s="6" t="s">
        <v>70</v>
      </c>
      <c r="B74" s="32" t="s">
        <v>206</v>
      </c>
      <c r="C74" s="5" t="s">
        <v>14</v>
      </c>
      <c r="D74" s="6" t="s">
        <v>31</v>
      </c>
      <c r="E74" s="6" t="s">
        <v>32</v>
      </c>
      <c r="F74" s="7" t="s">
        <v>67</v>
      </c>
      <c r="G74" s="6" t="s">
        <v>68</v>
      </c>
      <c r="H74" s="7" t="s">
        <v>69</v>
      </c>
      <c r="I74" s="6" t="s">
        <v>70</v>
      </c>
      <c r="J74" s="7"/>
      <c r="K74" s="6"/>
      <c r="L74" s="8">
        <f t="shared" si="14"/>
        <v>22000</v>
      </c>
      <c r="M74" s="8">
        <f t="shared" si="14"/>
        <v>22000</v>
      </c>
      <c r="N74" s="8">
        <f t="shared" si="14"/>
        <v>22000</v>
      </c>
      <c r="O74" s="58"/>
      <c r="P74" s="8">
        <f t="shared" si="14"/>
        <v>6000</v>
      </c>
      <c r="Q74" s="8">
        <f t="shared" si="14"/>
        <v>5000</v>
      </c>
      <c r="R74" s="8">
        <f t="shared" si="14"/>
        <v>6000</v>
      </c>
      <c r="S74" s="62">
        <f t="shared" si="14"/>
        <v>5000</v>
      </c>
      <c r="T74" s="71">
        <f t="shared" si="14"/>
        <v>22000</v>
      </c>
    </row>
    <row r="75" spans="1:20" ht="15.75" customHeight="1" outlineLevel="7">
      <c r="A75" s="9" t="s">
        <v>64</v>
      </c>
      <c r="B75" s="19" t="s">
        <v>206</v>
      </c>
      <c r="C75" s="9" t="s">
        <v>14</v>
      </c>
      <c r="D75" s="9" t="s">
        <v>31</v>
      </c>
      <c r="E75" s="9" t="s">
        <v>32</v>
      </c>
      <c r="F75" s="10" t="s">
        <v>67</v>
      </c>
      <c r="G75" s="9" t="s">
        <v>68</v>
      </c>
      <c r="H75" s="10" t="s">
        <v>69</v>
      </c>
      <c r="I75" s="9" t="s">
        <v>70</v>
      </c>
      <c r="J75" s="10" t="s">
        <v>63</v>
      </c>
      <c r="K75" s="9" t="s">
        <v>64</v>
      </c>
      <c r="L75" s="90">
        <v>22000</v>
      </c>
      <c r="M75" s="90">
        <v>22000</v>
      </c>
      <c r="N75" s="90">
        <v>22000</v>
      </c>
      <c r="O75" s="99"/>
      <c r="P75" s="90">
        <v>6000</v>
      </c>
      <c r="Q75" s="90">
        <v>5000</v>
      </c>
      <c r="R75" s="90">
        <v>6000</v>
      </c>
      <c r="S75" s="91">
        <v>5000</v>
      </c>
      <c r="T75" s="72">
        <f>P75+Q75+R75+S75</f>
        <v>22000</v>
      </c>
    </row>
    <row r="76" spans="1:20" ht="22.5" outlineLevel="1">
      <c r="A76" s="6" t="s">
        <v>72</v>
      </c>
      <c r="B76" s="19" t="s">
        <v>206</v>
      </c>
      <c r="C76" s="5" t="s">
        <v>14</v>
      </c>
      <c r="D76" s="6" t="s">
        <v>71</v>
      </c>
      <c r="E76" s="6"/>
      <c r="F76" s="7"/>
      <c r="G76" s="6"/>
      <c r="H76" s="7"/>
      <c r="I76" s="6"/>
      <c r="J76" s="7"/>
      <c r="K76" s="6"/>
      <c r="L76" s="8">
        <f t="shared" ref="L76:T80" si="15">L77</f>
        <v>13300</v>
      </c>
      <c r="M76" s="8">
        <f t="shared" si="15"/>
        <v>13300</v>
      </c>
      <c r="N76" s="8">
        <f t="shared" si="15"/>
        <v>13300</v>
      </c>
      <c r="O76" s="58"/>
      <c r="P76" s="8">
        <f t="shared" si="15"/>
        <v>13300</v>
      </c>
      <c r="Q76" s="8">
        <f t="shared" si="15"/>
        <v>0</v>
      </c>
      <c r="R76" s="8">
        <f t="shared" si="15"/>
        <v>0</v>
      </c>
      <c r="S76" s="62">
        <f t="shared" si="15"/>
        <v>0</v>
      </c>
      <c r="T76" s="71">
        <f t="shared" si="15"/>
        <v>13300</v>
      </c>
    </row>
    <row r="77" spans="1:20" ht="17.25" customHeight="1" outlineLevel="1">
      <c r="A77" s="31" t="s">
        <v>179</v>
      </c>
      <c r="B77" s="19" t="s">
        <v>206</v>
      </c>
      <c r="C77" s="33" t="s">
        <v>14</v>
      </c>
      <c r="D77" s="34" t="s">
        <v>71</v>
      </c>
      <c r="E77" s="34" t="s">
        <v>72</v>
      </c>
      <c r="F77" s="35" t="s">
        <v>167</v>
      </c>
      <c r="G77" s="6"/>
      <c r="H77" s="7"/>
      <c r="I77" s="6"/>
      <c r="J77" s="7"/>
      <c r="K77" s="6"/>
      <c r="L77" s="8">
        <f t="shared" si="15"/>
        <v>13300</v>
      </c>
      <c r="M77" s="8">
        <f t="shared" si="15"/>
        <v>13300</v>
      </c>
      <c r="N77" s="8">
        <f t="shared" si="15"/>
        <v>13300</v>
      </c>
      <c r="O77" s="58"/>
      <c r="P77" s="8">
        <f t="shared" si="15"/>
        <v>13300</v>
      </c>
      <c r="Q77" s="8">
        <f t="shared" si="15"/>
        <v>0</v>
      </c>
      <c r="R77" s="8">
        <f t="shared" si="15"/>
        <v>0</v>
      </c>
      <c r="S77" s="62">
        <f t="shared" si="15"/>
        <v>0</v>
      </c>
      <c r="T77" s="71">
        <f t="shared" si="15"/>
        <v>13300</v>
      </c>
    </row>
    <row r="78" spans="1:20" ht="15" customHeight="1" outlineLevel="2">
      <c r="A78" s="6" t="s">
        <v>34</v>
      </c>
      <c r="B78" s="19" t="s">
        <v>206</v>
      </c>
      <c r="C78" s="5" t="s">
        <v>14</v>
      </c>
      <c r="D78" s="6" t="s">
        <v>71</v>
      </c>
      <c r="E78" s="6" t="s">
        <v>72</v>
      </c>
      <c r="F78" s="7" t="s">
        <v>33</v>
      </c>
      <c r="G78" s="6" t="s">
        <v>34</v>
      </c>
      <c r="H78" s="7"/>
      <c r="I78" s="6"/>
      <c r="J78" s="7"/>
      <c r="K78" s="6"/>
      <c r="L78" s="8">
        <f t="shared" si="15"/>
        <v>13300</v>
      </c>
      <c r="M78" s="8">
        <f t="shared" si="15"/>
        <v>13300</v>
      </c>
      <c r="N78" s="8">
        <f t="shared" si="15"/>
        <v>13300</v>
      </c>
      <c r="O78" s="58"/>
      <c r="P78" s="8">
        <f t="shared" si="15"/>
        <v>13300</v>
      </c>
      <c r="Q78" s="8">
        <f t="shared" si="15"/>
        <v>0</v>
      </c>
      <c r="R78" s="8">
        <f t="shared" si="15"/>
        <v>0</v>
      </c>
      <c r="S78" s="62">
        <f t="shared" si="15"/>
        <v>0</v>
      </c>
      <c r="T78" s="71">
        <f t="shared" si="15"/>
        <v>13300</v>
      </c>
    </row>
    <row r="79" spans="1:20" ht="15.75" customHeight="1" outlineLevel="7">
      <c r="A79" s="6" t="s">
        <v>74</v>
      </c>
      <c r="B79" s="19" t="s">
        <v>206</v>
      </c>
      <c r="C79" s="5" t="s">
        <v>14</v>
      </c>
      <c r="D79" s="6" t="s">
        <v>71</v>
      </c>
      <c r="E79" s="6" t="s">
        <v>72</v>
      </c>
      <c r="F79" s="7" t="s">
        <v>33</v>
      </c>
      <c r="G79" s="6" t="s">
        <v>34</v>
      </c>
      <c r="H79" s="7" t="s">
        <v>73</v>
      </c>
      <c r="I79" s="6" t="s">
        <v>74</v>
      </c>
      <c r="J79" s="7"/>
      <c r="K79" s="6"/>
      <c r="L79" s="8">
        <f t="shared" si="15"/>
        <v>13300</v>
      </c>
      <c r="M79" s="8">
        <f t="shared" si="15"/>
        <v>13300</v>
      </c>
      <c r="N79" s="8">
        <f t="shared" si="15"/>
        <v>13300</v>
      </c>
      <c r="O79" s="58"/>
      <c r="P79" s="8">
        <f t="shared" si="15"/>
        <v>13300</v>
      </c>
      <c r="Q79" s="8">
        <f t="shared" si="15"/>
        <v>0</v>
      </c>
      <c r="R79" s="8">
        <f t="shared" si="15"/>
        <v>0</v>
      </c>
      <c r="S79" s="62">
        <f t="shared" si="15"/>
        <v>0</v>
      </c>
      <c r="T79" s="71">
        <f t="shared" si="15"/>
        <v>13300</v>
      </c>
    </row>
    <row r="80" spans="1:20" ht="15.75" customHeight="1" outlineLevel="7">
      <c r="A80" s="6" t="s">
        <v>76</v>
      </c>
      <c r="B80" s="19" t="s">
        <v>206</v>
      </c>
      <c r="C80" s="5" t="s">
        <v>14</v>
      </c>
      <c r="D80" s="6" t="s">
        <v>71</v>
      </c>
      <c r="E80" s="6" t="s">
        <v>72</v>
      </c>
      <c r="F80" s="7" t="s">
        <v>33</v>
      </c>
      <c r="G80" s="6" t="s">
        <v>34</v>
      </c>
      <c r="H80" s="7" t="s">
        <v>75</v>
      </c>
      <c r="I80" s="6" t="s">
        <v>76</v>
      </c>
      <c r="J80" s="7"/>
      <c r="K80" s="6"/>
      <c r="L80" s="8">
        <f t="shared" si="15"/>
        <v>13300</v>
      </c>
      <c r="M80" s="8">
        <f t="shared" si="15"/>
        <v>13300</v>
      </c>
      <c r="N80" s="8">
        <f t="shared" si="15"/>
        <v>13300</v>
      </c>
      <c r="O80" s="58"/>
      <c r="P80" s="8">
        <f t="shared" si="15"/>
        <v>13300</v>
      </c>
      <c r="Q80" s="8">
        <f t="shared" si="15"/>
        <v>0</v>
      </c>
      <c r="R80" s="8">
        <f t="shared" si="15"/>
        <v>0</v>
      </c>
      <c r="S80" s="62">
        <f t="shared" si="15"/>
        <v>0</v>
      </c>
      <c r="T80" s="71">
        <f t="shared" si="15"/>
        <v>13300</v>
      </c>
    </row>
    <row r="81" spans="1:20" ht="14.25" customHeight="1" outlineLevel="7">
      <c r="A81" s="9" t="s">
        <v>78</v>
      </c>
      <c r="B81" s="32" t="s">
        <v>206</v>
      </c>
      <c r="C81" s="9" t="s">
        <v>14</v>
      </c>
      <c r="D81" s="9" t="s">
        <v>71</v>
      </c>
      <c r="E81" s="9" t="s">
        <v>72</v>
      </c>
      <c r="F81" s="10" t="s">
        <v>33</v>
      </c>
      <c r="G81" s="9" t="s">
        <v>34</v>
      </c>
      <c r="H81" s="10" t="s">
        <v>75</v>
      </c>
      <c r="I81" s="9" t="s">
        <v>76</v>
      </c>
      <c r="J81" s="10" t="s">
        <v>77</v>
      </c>
      <c r="K81" s="9" t="s">
        <v>78</v>
      </c>
      <c r="L81" s="11">
        <v>13300</v>
      </c>
      <c r="M81" s="11">
        <v>13300</v>
      </c>
      <c r="N81" s="11">
        <v>13300</v>
      </c>
      <c r="O81" s="59"/>
      <c r="P81" s="11">
        <v>13300</v>
      </c>
      <c r="Q81" s="11"/>
      <c r="R81" s="11"/>
      <c r="S81" s="63"/>
      <c r="T81" s="72">
        <f>P81+Q81+R81+S81</f>
        <v>13300</v>
      </c>
    </row>
    <row r="82" spans="1:20" hidden="1" outlineLevel="1">
      <c r="A82" s="6" t="s">
        <v>80</v>
      </c>
      <c r="B82" s="19" t="s">
        <v>206</v>
      </c>
      <c r="C82" s="5" t="s">
        <v>14</v>
      </c>
      <c r="D82" s="6" t="s">
        <v>79</v>
      </c>
      <c r="E82" s="6"/>
      <c r="F82" s="7"/>
      <c r="G82" s="6"/>
      <c r="H82" s="7"/>
      <c r="I82" s="6"/>
      <c r="J82" s="7"/>
      <c r="K82" s="6"/>
      <c r="L82" s="8">
        <f>L83</f>
        <v>0</v>
      </c>
      <c r="M82" s="8">
        <f>M83</f>
        <v>0</v>
      </c>
      <c r="N82" s="8">
        <f ca="1">L82:N82</f>
        <v>0</v>
      </c>
      <c r="O82" s="58"/>
      <c r="P82" s="8"/>
      <c r="Q82" s="8"/>
      <c r="R82" s="8"/>
      <c r="S82" s="62"/>
      <c r="T82" s="71"/>
    </row>
    <row r="83" spans="1:20" ht="22.5" hidden="1" outlineLevel="1">
      <c r="A83" s="31" t="s">
        <v>168</v>
      </c>
      <c r="B83" s="19" t="s">
        <v>206</v>
      </c>
      <c r="C83" s="5" t="s">
        <v>14</v>
      </c>
      <c r="D83" s="6" t="s">
        <v>79</v>
      </c>
      <c r="E83" s="6"/>
      <c r="F83" s="35" t="s">
        <v>167</v>
      </c>
      <c r="G83" s="6"/>
      <c r="H83" s="7"/>
      <c r="I83" s="6"/>
      <c r="J83" s="7"/>
      <c r="K83" s="6"/>
      <c r="L83" s="8">
        <f t="shared" ref="L83:T83" si="16">L84+L88</f>
        <v>0</v>
      </c>
      <c r="M83" s="8">
        <f t="shared" si="16"/>
        <v>0</v>
      </c>
      <c r="N83" s="8">
        <f t="shared" si="16"/>
        <v>0</v>
      </c>
      <c r="O83" s="58"/>
      <c r="P83" s="8">
        <f t="shared" si="16"/>
        <v>0</v>
      </c>
      <c r="Q83" s="8">
        <f t="shared" si="16"/>
        <v>0</v>
      </c>
      <c r="R83" s="8">
        <f t="shared" si="16"/>
        <v>0</v>
      </c>
      <c r="S83" s="62">
        <f t="shared" si="16"/>
        <v>0</v>
      </c>
      <c r="T83" s="71">
        <f t="shared" si="16"/>
        <v>0</v>
      </c>
    </row>
    <row r="84" spans="1:20" ht="17.25" hidden="1" customHeight="1" outlineLevel="2">
      <c r="A84" s="6" t="s">
        <v>82</v>
      </c>
      <c r="B84" s="19" t="s">
        <v>206</v>
      </c>
      <c r="C84" s="5" t="s">
        <v>14</v>
      </c>
      <c r="D84" s="6" t="s">
        <v>79</v>
      </c>
      <c r="E84" s="6" t="s">
        <v>80</v>
      </c>
      <c r="F84" s="7" t="s">
        <v>81</v>
      </c>
      <c r="G84" s="6" t="s">
        <v>82</v>
      </c>
      <c r="H84" s="7"/>
      <c r="I84" s="6"/>
      <c r="J84" s="7"/>
      <c r="K84" s="6"/>
      <c r="L84" s="8">
        <f t="shared" ref="L84:T86" si="17">L85</f>
        <v>0</v>
      </c>
      <c r="M84" s="8">
        <f t="shared" si="17"/>
        <v>0</v>
      </c>
      <c r="N84" s="8">
        <f t="shared" si="17"/>
        <v>0</v>
      </c>
      <c r="O84" s="58"/>
      <c r="P84" s="8">
        <f t="shared" si="17"/>
        <v>0</v>
      </c>
      <c r="Q84" s="8">
        <f t="shared" si="17"/>
        <v>0</v>
      </c>
      <c r="R84" s="8">
        <f t="shared" si="17"/>
        <v>0</v>
      </c>
      <c r="S84" s="62">
        <f t="shared" si="17"/>
        <v>0</v>
      </c>
      <c r="T84" s="71">
        <f t="shared" si="17"/>
        <v>0</v>
      </c>
    </row>
    <row r="85" spans="1:20" ht="18" hidden="1" customHeight="1" outlineLevel="7">
      <c r="A85" s="6" t="s">
        <v>58</v>
      </c>
      <c r="B85" s="19" t="s">
        <v>206</v>
      </c>
      <c r="C85" s="5" t="s">
        <v>14</v>
      </c>
      <c r="D85" s="6" t="s">
        <v>79</v>
      </c>
      <c r="E85" s="6" t="s">
        <v>80</v>
      </c>
      <c r="F85" s="7" t="s">
        <v>81</v>
      </c>
      <c r="G85" s="6" t="s">
        <v>82</v>
      </c>
      <c r="H85" s="7" t="s">
        <v>57</v>
      </c>
      <c r="I85" s="6" t="s">
        <v>58</v>
      </c>
      <c r="J85" s="7"/>
      <c r="K85" s="6"/>
      <c r="L85" s="8">
        <f t="shared" si="17"/>
        <v>0</v>
      </c>
      <c r="M85" s="8">
        <f t="shared" si="17"/>
        <v>0</v>
      </c>
      <c r="N85" s="8">
        <f t="shared" si="17"/>
        <v>0</v>
      </c>
      <c r="O85" s="58"/>
      <c r="P85" s="8">
        <f t="shared" si="17"/>
        <v>0</v>
      </c>
      <c r="Q85" s="8">
        <f t="shared" si="17"/>
        <v>0</v>
      </c>
      <c r="R85" s="8">
        <f t="shared" si="17"/>
        <v>0</v>
      </c>
      <c r="S85" s="62">
        <f t="shared" si="17"/>
        <v>0</v>
      </c>
      <c r="T85" s="71">
        <f t="shared" si="17"/>
        <v>0</v>
      </c>
    </row>
    <row r="86" spans="1:20" ht="17.25" hidden="1" customHeight="1" outlineLevel="7">
      <c r="A86" s="6" t="s">
        <v>84</v>
      </c>
      <c r="B86" s="19" t="s">
        <v>206</v>
      </c>
      <c r="C86" s="5" t="s">
        <v>14</v>
      </c>
      <c r="D86" s="6" t="s">
        <v>79</v>
      </c>
      <c r="E86" s="6" t="s">
        <v>80</v>
      </c>
      <c r="F86" s="7" t="s">
        <v>81</v>
      </c>
      <c r="G86" s="6" t="s">
        <v>82</v>
      </c>
      <c r="H86" s="7" t="s">
        <v>83</v>
      </c>
      <c r="I86" s="6" t="s">
        <v>84</v>
      </c>
      <c r="J86" s="7"/>
      <c r="K86" s="6"/>
      <c r="L86" s="8">
        <f t="shared" si="17"/>
        <v>0</v>
      </c>
      <c r="M86" s="8">
        <f t="shared" si="17"/>
        <v>0</v>
      </c>
      <c r="N86" s="8">
        <f t="shared" si="17"/>
        <v>0</v>
      </c>
      <c r="O86" s="58"/>
      <c r="P86" s="8">
        <f t="shared" si="17"/>
        <v>0</v>
      </c>
      <c r="Q86" s="8">
        <f t="shared" si="17"/>
        <v>0</v>
      </c>
      <c r="R86" s="8">
        <f t="shared" si="17"/>
        <v>0</v>
      </c>
      <c r="S86" s="62">
        <f t="shared" si="17"/>
        <v>0</v>
      </c>
      <c r="T86" s="71">
        <f t="shared" si="17"/>
        <v>0</v>
      </c>
    </row>
    <row r="87" spans="1:20" ht="15.75" hidden="1" customHeight="1" outlineLevel="7">
      <c r="A87" s="9" t="s">
        <v>86</v>
      </c>
      <c r="B87" s="19" t="s">
        <v>157</v>
      </c>
      <c r="C87" s="9" t="s">
        <v>14</v>
      </c>
      <c r="D87" s="9" t="s">
        <v>79</v>
      </c>
      <c r="E87" s="9" t="s">
        <v>80</v>
      </c>
      <c r="F87" s="10" t="s">
        <v>81</v>
      </c>
      <c r="G87" s="9" t="s">
        <v>82</v>
      </c>
      <c r="H87" s="10" t="s">
        <v>83</v>
      </c>
      <c r="I87" s="9" t="s">
        <v>84</v>
      </c>
      <c r="J87" s="10" t="s">
        <v>85</v>
      </c>
      <c r="K87" s="9" t="s">
        <v>86</v>
      </c>
      <c r="L87" s="90"/>
      <c r="M87" s="90"/>
      <c r="N87" s="90"/>
      <c r="O87" s="99"/>
      <c r="P87" s="90"/>
      <c r="Q87" s="90"/>
      <c r="R87" s="90"/>
      <c r="S87" s="91"/>
      <c r="T87" s="72">
        <f>P87+Q87+R87+S87</f>
        <v>0</v>
      </c>
    </row>
    <row r="88" spans="1:20" ht="15" hidden="1" customHeight="1" outlineLevel="2">
      <c r="A88" s="6" t="s">
        <v>88</v>
      </c>
      <c r="B88" s="19" t="s">
        <v>157</v>
      </c>
      <c r="C88" s="5" t="s">
        <v>14</v>
      </c>
      <c r="D88" s="6" t="s">
        <v>79</v>
      </c>
      <c r="E88" s="6" t="s">
        <v>80</v>
      </c>
      <c r="F88" s="7" t="s">
        <v>87</v>
      </c>
      <c r="G88" s="6" t="s">
        <v>88</v>
      </c>
      <c r="H88" s="7"/>
      <c r="I88" s="6"/>
      <c r="J88" s="7"/>
      <c r="K88" s="6"/>
      <c r="L88" s="8">
        <f t="shared" ref="L88:T90" si="18">L89</f>
        <v>0</v>
      </c>
      <c r="M88" s="8">
        <f t="shared" si="18"/>
        <v>0</v>
      </c>
      <c r="N88" s="8">
        <f t="shared" si="18"/>
        <v>0</v>
      </c>
      <c r="O88" s="58"/>
      <c r="P88" s="8">
        <f t="shared" si="18"/>
        <v>0</v>
      </c>
      <c r="Q88" s="8">
        <f t="shared" si="18"/>
        <v>0</v>
      </c>
      <c r="R88" s="8">
        <f t="shared" si="18"/>
        <v>0</v>
      </c>
      <c r="S88" s="62">
        <f t="shared" si="18"/>
        <v>0</v>
      </c>
      <c r="T88" s="71">
        <f t="shared" si="18"/>
        <v>0</v>
      </c>
    </row>
    <row r="89" spans="1:20" ht="17.25" hidden="1" customHeight="1" outlineLevel="7">
      <c r="A89" s="6" t="s">
        <v>58</v>
      </c>
      <c r="B89" s="19" t="s">
        <v>157</v>
      </c>
      <c r="C89" s="5" t="s">
        <v>14</v>
      </c>
      <c r="D89" s="6" t="s">
        <v>79</v>
      </c>
      <c r="E89" s="6" t="s">
        <v>80</v>
      </c>
      <c r="F89" s="7" t="s">
        <v>87</v>
      </c>
      <c r="G89" s="6" t="s">
        <v>88</v>
      </c>
      <c r="H89" s="7" t="s">
        <v>57</v>
      </c>
      <c r="I89" s="6" t="s">
        <v>58</v>
      </c>
      <c r="J89" s="7"/>
      <c r="K89" s="6"/>
      <c r="L89" s="8">
        <f t="shared" si="18"/>
        <v>0</v>
      </c>
      <c r="M89" s="8">
        <f t="shared" si="18"/>
        <v>0</v>
      </c>
      <c r="N89" s="8">
        <f t="shared" si="18"/>
        <v>0</v>
      </c>
      <c r="O89" s="58"/>
      <c r="P89" s="8">
        <f t="shared" si="18"/>
        <v>0</v>
      </c>
      <c r="Q89" s="8">
        <f t="shared" si="18"/>
        <v>0</v>
      </c>
      <c r="R89" s="8">
        <f t="shared" si="18"/>
        <v>0</v>
      </c>
      <c r="S89" s="62">
        <f t="shared" si="18"/>
        <v>0</v>
      </c>
      <c r="T89" s="71">
        <f t="shared" si="18"/>
        <v>0</v>
      </c>
    </row>
    <row r="90" spans="1:20" ht="14.25" hidden="1" customHeight="1" outlineLevel="7">
      <c r="A90" s="6" t="s">
        <v>84</v>
      </c>
      <c r="B90" s="19" t="s">
        <v>157</v>
      </c>
      <c r="C90" s="5" t="s">
        <v>14</v>
      </c>
      <c r="D90" s="6" t="s">
        <v>79</v>
      </c>
      <c r="E90" s="6" t="s">
        <v>80</v>
      </c>
      <c r="F90" s="7" t="s">
        <v>87</v>
      </c>
      <c r="G90" s="6" t="s">
        <v>88</v>
      </c>
      <c r="H90" s="7" t="s">
        <v>83</v>
      </c>
      <c r="I90" s="6" t="s">
        <v>84</v>
      </c>
      <c r="J90" s="7"/>
      <c r="K90" s="6"/>
      <c r="L90" s="8">
        <f t="shared" si="18"/>
        <v>0</v>
      </c>
      <c r="M90" s="8">
        <f t="shared" si="18"/>
        <v>0</v>
      </c>
      <c r="N90" s="8">
        <f t="shared" si="18"/>
        <v>0</v>
      </c>
      <c r="O90" s="58"/>
      <c r="P90" s="8">
        <f t="shared" si="18"/>
        <v>0</v>
      </c>
      <c r="Q90" s="8">
        <f t="shared" si="18"/>
        <v>0</v>
      </c>
      <c r="R90" s="8">
        <f t="shared" si="18"/>
        <v>0</v>
      </c>
      <c r="S90" s="62">
        <f t="shared" si="18"/>
        <v>0</v>
      </c>
      <c r="T90" s="71">
        <f t="shared" si="18"/>
        <v>0</v>
      </c>
    </row>
    <row r="91" spans="1:20" ht="13.5" hidden="1" customHeight="1" outlineLevel="7">
      <c r="A91" s="9" t="s">
        <v>86</v>
      </c>
      <c r="B91" s="19" t="s">
        <v>157</v>
      </c>
      <c r="C91" s="9" t="s">
        <v>14</v>
      </c>
      <c r="D91" s="9" t="s">
        <v>79</v>
      </c>
      <c r="E91" s="9" t="s">
        <v>80</v>
      </c>
      <c r="F91" s="10" t="s">
        <v>87</v>
      </c>
      <c r="G91" s="9" t="s">
        <v>88</v>
      </c>
      <c r="H91" s="10" t="s">
        <v>83</v>
      </c>
      <c r="I91" s="9" t="s">
        <v>84</v>
      </c>
      <c r="J91" s="10" t="s">
        <v>85</v>
      </c>
      <c r="K91" s="9" t="s">
        <v>86</v>
      </c>
      <c r="L91" s="90"/>
      <c r="M91" s="90"/>
      <c r="N91" s="90"/>
      <c r="O91" s="99"/>
      <c r="P91" s="90"/>
      <c r="Q91" s="90"/>
      <c r="R91" s="90"/>
      <c r="S91" s="91"/>
      <c r="T91" s="72">
        <f>P91+Q91+R91+S91</f>
        <v>0</v>
      </c>
    </row>
    <row r="92" spans="1:20" outlineLevel="1">
      <c r="A92" s="6" t="s">
        <v>90</v>
      </c>
      <c r="B92" s="19" t="s">
        <v>206</v>
      </c>
      <c r="C92" s="5" t="s">
        <v>14</v>
      </c>
      <c r="D92" s="6" t="s">
        <v>89</v>
      </c>
      <c r="E92" s="6"/>
      <c r="F92" s="7"/>
      <c r="G92" s="6"/>
      <c r="H92" s="7"/>
      <c r="I92" s="6"/>
      <c r="J92" s="7"/>
      <c r="K92" s="6"/>
      <c r="L92" s="8">
        <f t="shared" ref="L92:T96" si="19">L93</f>
        <v>4000</v>
      </c>
      <c r="M92" s="8">
        <f t="shared" si="19"/>
        <v>4000</v>
      </c>
      <c r="N92" s="8">
        <f t="shared" si="19"/>
        <v>4000</v>
      </c>
      <c r="O92" s="58"/>
      <c r="P92" s="8">
        <f t="shared" si="19"/>
        <v>2000</v>
      </c>
      <c r="Q92" s="8">
        <f t="shared" si="19"/>
        <v>0</v>
      </c>
      <c r="R92" s="8">
        <f t="shared" si="19"/>
        <v>2000</v>
      </c>
      <c r="S92" s="62">
        <f t="shared" si="19"/>
        <v>0</v>
      </c>
      <c r="T92" s="71">
        <f t="shared" si="19"/>
        <v>4000</v>
      </c>
    </row>
    <row r="93" spans="1:20" ht="21" customHeight="1" outlineLevel="1">
      <c r="A93" s="31" t="s">
        <v>168</v>
      </c>
      <c r="B93" s="32" t="s">
        <v>206</v>
      </c>
      <c r="C93" s="33" t="s">
        <v>14</v>
      </c>
      <c r="D93" s="34" t="s">
        <v>89</v>
      </c>
      <c r="E93" s="34" t="s">
        <v>90</v>
      </c>
      <c r="F93" s="35" t="s">
        <v>169</v>
      </c>
      <c r="G93" s="6"/>
      <c r="H93" s="7"/>
      <c r="I93" s="6"/>
      <c r="J93" s="7"/>
      <c r="K93" s="6"/>
      <c r="L93" s="8">
        <f t="shared" si="19"/>
        <v>4000</v>
      </c>
      <c r="M93" s="8">
        <f t="shared" si="19"/>
        <v>4000</v>
      </c>
      <c r="N93" s="8">
        <f t="shared" si="19"/>
        <v>4000</v>
      </c>
      <c r="O93" s="58"/>
      <c r="P93" s="8">
        <f t="shared" si="19"/>
        <v>2000</v>
      </c>
      <c r="Q93" s="8">
        <f t="shared" si="19"/>
        <v>0</v>
      </c>
      <c r="R93" s="8">
        <f t="shared" si="19"/>
        <v>2000</v>
      </c>
      <c r="S93" s="62">
        <f t="shared" si="19"/>
        <v>0</v>
      </c>
      <c r="T93" s="71">
        <f t="shared" si="19"/>
        <v>4000</v>
      </c>
    </row>
    <row r="94" spans="1:20" ht="15.75" customHeight="1" outlineLevel="2">
      <c r="A94" s="6" t="s">
        <v>92</v>
      </c>
      <c r="B94" s="19" t="s">
        <v>206</v>
      </c>
      <c r="C94" s="5" t="s">
        <v>14</v>
      </c>
      <c r="D94" s="6" t="s">
        <v>89</v>
      </c>
      <c r="E94" s="6" t="s">
        <v>90</v>
      </c>
      <c r="F94" s="7" t="s">
        <v>91</v>
      </c>
      <c r="G94" s="6" t="s">
        <v>92</v>
      </c>
      <c r="H94" s="7"/>
      <c r="I94" s="6"/>
      <c r="J94" s="7"/>
      <c r="K94" s="6"/>
      <c r="L94" s="8">
        <f t="shared" si="19"/>
        <v>4000</v>
      </c>
      <c r="M94" s="8">
        <f t="shared" si="19"/>
        <v>4000</v>
      </c>
      <c r="N94" s="8">
        <f t="shared" si="19"/>
        <v>4000</v>
      </c>
      <c r="O94" s="58"/>
      <c r="P94" s="8">
        <f t="shared" si="19"/>
        <v>2000</v>
      </c>
      <c r="Q94" s="8">
        <f t="shared" si="19"/>
        <v>0</v>
      </c>
      <c r="R94" s="8">
        <f t="shared" si="19"/>
        <v>2000</v>
      </c>
      <c r="S94" s="62">
        <f t="shared" si="19"/>
        <v>0</v>
      </c>
      <c r="T94" s="71">
        <f t="shared" si="19"/>
        <v>4000</v>
      </c>
    </row>
    <row r="95" spans="1:20" ht="15" customHeight="1" outlineLevel="7">
      <c r="A95" s="6" t="s">
        <v>58</v>
      </c>
      <c r="B95" s="19" t="s">
        <v>206</v>
      </c>
      <c r="C95" s="5" t="s">
        <v>14</v>
      </c>
      <c r="D95" s="6" t="s">
        <v>89</v>
      </c>
      <c r="E95" s="6" t="s">
        <v>90</v>
      </c>
      <c r="F95" s="7" t="s">
        <v>91</v>
      </c>
      <c r="G95" s="6" t="s">
        <v>92</v>
      </c>
      <c r="H95" s="7" t="s">
        <v>57</v>
      </c>
      <c r="I95" s="6" t="s">
        <v>58</v>
      </c>
      <c r="J95" s="7"/>
      <c r="K95" s="6"/>
      <c r="L95" s="8">
        <f t="shared" si="19"/>
        <v>4000</v>
      </c>
      <c r="M95" s="8">
        <f t="shared" si="19"/>
        <v>4000</v>
      </c>
      <c r="N95" s="8">
        <f t="shared" si="19"/>
        <v>4000</v>
      </c>
      <c r="O95" s="58"/>
      <c r="P95" s="8">
        <f t="shared" si="19"/>
        <v>2000</v>
      </c>
      <c r="Q95" s="8">
        <f t="shared" si="19"/>
        <v>0</v>
      </c>
      <c r="R95" s="8">
        <f t="shared" si="19"/>
        <v>2000</v>
      </c>
      <c r="S95" s="62">
        <f t="shared" si="19"/>
        <v>0</v>
      </c>
      <c r="T95" s="71">
        <f t="shared" si="19"/>
        <v>4000</v>
      </c>
    </row>
    <row r="96" spans="1:20" ht="15" customHeight="1" outlineLevel="7">
      <c r="A96" s="6" t="s">
        <v>94</v>
      </c>
      <c r="B96" s="19" t="s">
        <v>206</v>
      </c>
      <c r="C96" s="5" t="s">
        <v>14</v>
      </c>
      <c r="D96" s="6" t="s">
        <v>89</v>
      </c>
      <c r="E96" s="6" t="s">
        <v>90</v>
      </c>
      <c r="F96" s="7" t="s">
        <v>91</v>
      </c>
      <c r="G96" s="6" t="s">
        <v>92</v>
      </c>
      <c r="H96" s="7" t="s">
        <v>93</v>
      </c>
      <c r="I96" s="6" t="s">
        <v>94</v>
      </c>
      <c r="J96" s="7"/>
      <c r="K96" s="6"/>
      <c r="L96" s="8">
        <f t="shared" si="19"/>
        <v>4000</v>
      </c>
      <c r="M96" s="8">
        <f t="shared" si="19"/>
        <v>4000</v>
      </c>
      <c r="N96" s="8">
        <f t="shared" si="19"/>
        <v>4000</v>
      </c>
      <c r="O96" s="58"/>
      <c r="P96" s="8">
        <f t="shared" si="19"/>
        <v>2000</v>
      </c>
      <c r="Q96" s="8">
        <f t="shared" si="19"/>
        <v>0</v>
      </c>
      <c r="R96" s="8">
        <f t="shared" si="19"/>
        <v>2000</v>
      </c>
      <c r="S96" s="62">
        <f t="shared" si="19"/>
        <v>0</v>
      </c>
      <c r="T96" s="71">
        <f t="shared" si="19"/>
        <v>4000</v>
      </c>
    </row>
    <row r="97" spans="1:20" ht="15" customHeight="1" outlineLevel="7">
      <c r="A97" s="109" t="s">
        <v>229</v>
      </c>
      <c r="B97" s="19" t="s">
        <v>206</v>
      </c>
      <c r="C97" s="9" t="s">
        <v>14</v>
      </c>
      <c r="D97" s="9" t="s">
        <v>89</v>
      </c>
      <c r="E97" s="9" t="s">
        <v>90</v>
      </c>
      <c r="F97" s="10" t="s">
        <v>91</v>
      </c>
      <c r="G97" s="9" t="s">
        <v>92</v>
      </c>
      <c r="H97" s="10" t="s">
        <v>93</v>
      </c>
      <c r="I97" s="9" t="s">
        <v>94</v>
      </c>
      <c r="J97" s="111" t="s">
        <v>35</v>
      </c>
      <c r="K97" s="9" t="s">
        <v>86</v>
      </c>
      <c r="L97" s="11">
        <v>4000</v>
      </c>
      <c r="M97" s="11">
        <v>4000</v>
      </c>
      <c r="N97" s="11">
        <v>4000</v>
      </c>
      <c r="O97" s="59"/>
      <c r="P97" s="46">
        <v>2000</v>
      </c>
      <c r="Q97" s="46"/>
      <c r="R97" s="46">
        <v>2000</v>
      </c>
      <c r="S97" s="67"/>
      <c r="T97" s="72">
        <f>P97+Q97+R97+S97</f>
        <v>4000</v>
      </c>
    </row>
    <row r="98" spans="1:20" outlineLevel="1">
      <c r="A98" s="6" t="s">
        <v>96</v>
      </c>
      <c r="B98" s="19" t="s">
        <v>206</v>
      </c>
      <c r="C98" s="5" t="s">
        <v>14</v>
      </c>
      <c r="D98" s="6" t="s">
        <v>95</v>
      </c>
      <c r="E98" s="6"/>
      <c r="F98" s="7"/>
      <c r="G98" s="6"/>
      <c r="H98" s="7"/>
      <c r="I98" s="6"/>
      <c r="J98" s="7"/>
      <c r="K98" s="6"/>
      <c r="L98" s="8">
        <f t="shared" ref="L98:T98" si="20">L99</f>
        <v>77000</v>
      </c>
      <c r="M98" s="8">
        <f t="shared" si="20"/>
        <v>256700</v>
      </c>
      <c r="N98" s="8">
        <f t="shared" si="20"/>
        <v>443900</v>
      </c>
      <c r="O98" s="58"/>
      <c r="P98" s="8">
        <f t="shared" si="20"/>
        <v>30000</v>
      </c>
      <c r="Q98" s="8">
        <f t="shared" si="20"/>
        <v>23000</v>
      </c>
      <c r="R98" s="8">
        <f t="shared" si="20"/>
        <v>20000</v>
      </c>
      <c r="S98" s="62">
        <f t="shared" si="20"/>
        <v>4000</v>
      </c>
      <c r="T98" s="71">
        <f t="shared" si="20"/>
        <v>77000</v>
      </c>
    </row>
    <row r="99" spans="1:20" ht="19.5" customHeight="1" outlineLevel="1">
      <c r="A99" s="31" t="s">
        <v>168</v>
      </c>
      <c r="B99" s="19" t="s">
        <v>206</v>
      </c>
      <c r="C99" s="33" t="s">
        <v>14</v>
      </c>
      <c r="D99" s="6" t="s">
        <v>95</v>
      </c>
      <c r="E99" s="34" t="s">
        <v>90</v>
      </c>
      <c r="F99" s="35" t="s">
        <v>169</v>
      </c>
      <c r="G99" s="6"/>
      <c r="H99" s="7"/>
      <c r="I99" s="6"/>
      <c r="J99" s="7"/>
      <c r="K99" s="6"/>
      <c r="L99" s="8">
        <f t="shared" ref="L99:T99" si="21">L100+L110</f>
        <v>77000</v>
      </c>
      <c r="M99" s="8">
        <f t="shared" si="21"/>
        <v>256700</v>
      </c>
      <c r="N99" s="8">
        <f t="shared" si="21"/>
        <v>443900</v>
      </c>
      <c r="O99" s="58"/>
      <c r="P99" s="8">
        <f t="shared" si="21"/>
        <v>30000</v>
      </c>
      <c r="Q99" s="8">
        <f t="shared" si="21"/>
        <v>23000</v>
      </c>
      <c r="R99" s="8">
        <f t="shared" si="21"/>
        <v>20000</v>
      </c>
      <c r="S99" s="62">
        <f t="shared" si="21"/>
        <v>4000</v>
      </c>
      <c r="T99" s="71">
        <f t="shared" si="21"/>
        <v>77000</v>
      </c>
    </row>
    <row r="100" spans="1:20" ht="18.75" customHeight="1" outlineLevel="2">
      <c r="A100" s="6" t="s">
        <v>98</v>
      </c>
      <c r="B100" s="32" t="s">
        <v>206</v>
      </c>
      <c r="C100" s="5" t="s">
        <v>14</v>
      </c>
      <c r="D100" s="6" t="s">
        <v>95</v>
      </c>
      <c r="E100" s="6" t="s">
        <v>96</v>
      </c>
      <c r="F100" s="7" t="s">
        <v>97</v>
      </c>
      <c r="G100" s="6" t="s">
        <v>98</v>
      </c>
      <c r="H100" s="7"/>
      <c r="I100" s="6"/>
      <c r="J100" s="7"/>
      <c r="K100" s="6"/>
      <c r="L100" s="8">
        <f t="shared" ref="L100:T100" si="22">L101+L106</f>
        <v>77000</v>
      </c>
      <c r="M100" s="8">
        <f t="shared" si="22"/>
        <v>80000</v>
      </c>
      <c r="N100" s="8">
        <f t="shared" si="22"/>
        <v>83000</v>
      </c>
      <c r="O100" s="58"/>
      <c r="P100" s="8">
        <f t="shared" si="22"/>
        <v>30000</v>
      </c>
      <c r="Q100" s="8">
        <f t="shared" si="22"/>
        <v>23000</v>
      </c>
      <c r="R100" s="8">
        <f t="shared" si="22"/>
        <v>20000</v>
      </c>
      <c r="S100" s="62">
        <f t="shared" si="22"/>
        <v>4000</v>
      </c>
      <c r="T100" s="71">
        <f t="shared" si="22"/>
        <v>77000</v>
      </c>
    </row>
    <row r="101" spans="1:20" ht="15.75" customHeight="1" outlineLevel="7">
      <c r="A101" s="6" t="s">
        <v>36</v>
      </c>
      <c r="B101" s="19" t="s">
        <v>206</v>
      </c>
      <c r="C101" s="5" t="s">
        <v>14</v>
      </c>
      <c r="D101" s="6" t="s">
        <v>95</v>
      </c>
      <c r="E101" s="6" t="s">
        <v>96</v>
      </c>
      <c r="F101" s="7" t="s">
        <v>97</v>
      </c>
      <c r="G101" s="6" t="s">
        <v>98</v>
      </c>
      <c r="H101" s="7" t="s">
        <v>35</v>
      </c>
      <c r="I101" s="6" t="s">
        <v>36</v>
      </c>
      <c r="J101" s="7"/>
      <c r="K101" s="6"/>
      <c r="L101" s="8">
        <f t="shared" ref="L101:T102" si="23">L102</f>
        <v>74000</v>
      </c>
      <c r="M101" s="8">
        <f t="shared" si="23"/>
        <v>77000</v>
      </c>
      <c r="N101" s="8">
        <f t="shared" si="23"/>
        <v>80000</v>
      </c>
      <c r="O101" s="58"/>
      <c r="P101" s="8">
        <f t="shared" si="23"/>
        <v>30000</v>
      </c>
      <c r="Q101" s="8">
        <f t="shared" si="23"/>
        <v>20000</v>
      </c>
      <c r="R101" s="8">
        <f t="shared" si="23"/>
        <v>20000</v>
      </c>
      <c r="S101" s="62">
        <f t="shared" si="23"/>
        <v>4000</v>
      </c>
      <c r="T101" s="71">
        <f t="shared" si="23"/>
        <v>74000</v>
      </c>
    </row>
    <row r="102" spans="1:20" ht="18" customHeight="1" outlineLevel="7">
      <c r="A102" s="6" t="s">
        <v>38</v>
      </c>
      <c r="B102" s="19" t="s">
        <v>206</v>
      </c>
      <c r="C102" s="5" t="s">
        <v>14</v>
      </c>
      <c r="D102" s="6" t="s">
        <v>95</v>
      </c>
      <c r="E102" s="6" t="s">
        <v>96</v>
      </c>
      <c r="F102" s="7" t="s">
        <v>97</v>
      </c>
      <c r="G102" s="6" t="s">
        <v>98</v>
      </c>
      <c r="H102" s="7" t="s">
        <v>37</v>
      </c>
      <c r="I102" s="6" t="s">
        <v>38</v>
      </c>
      <c r="J102" s="7"/>
      <c r="K102" s="6"/>
      <c r="L102" s="8">
        <f t="shared" si="23"/>
        <v>74000</v>
      </c>
      <c r="M102" s="8">
        <f t="shared" si="23"/>
        <v>77000</v>
      </c>
      <c r="N102" s="8">
        <f t="shared" si="23"/>
        <v>80000</v>
      </c>
      <c r="O102" s="58"/>
      <c r="P102" s="8">
        <f t="shared" si="23"/>
        <v>30000</v>
      </c>
      <c r="Q102" s="8">
        <f t="shared" si="23"/>
        <v>20000</v>
      </c>
      <c r="R102" s="8">
        <f t="shared" si="23"/>
        <v>20000</v>
      </c>
      <c r="S102" s="62">
        <f t="shared" si="23"/>
        <v>4000</v>
      </c>
      <c r="T102" s="71">
        <f t="shared" si="23"/>
        <v>74000</v>
      </c>
    </row>
    <row r="103" spans="1:20" ht="12.75" customHeight="1" outlineLevel="7">
      <c r="A103" s="6" t="s">
        <v>40</v>
      </c>
      <c r="B103" s="19" t="s">
        <v>206</v>
      </c>
      <c r="C103" s="5" t="s">
        <v>14</v>
      </c>
      <c r="D103" s="6" t="s">
        <v>95</v>
      </c>
      <c r="E103" s="6" t="s">
        <v>96</v>
      </c>
      <c r="F103" s="7" t="s">
        <v>97</v>
      </c>
      <c r="G103" s="6" t="s">
        <v>98</v>
      </c>
      <c r="H103" s="7" t="s">
        <v>39</v>
      </c>
      <c r="I103" s="6" t="s">
        <v>40</v>
      </c>
      <c r="J103" s="7"/>
      <c r="K103" s="6"/>
      <c r="L103" s="8">
        <f t="shared" ref="L103:T103" si="24">L104+L105</f>
        <v>74000</v>
      </c>
      <c r="M103" s="8">
        <f t="shared" si="24"/>
        <v>77000</v>
      </c>
      <c r="N103" s="8">
        <f t="shared" si="24"/>
        <v>80000</v>
      </c>
      <c r="O103" s="58"/>
      <c r="P103" s="8">
        <f t="shared" si="24"/>
        <v>30000</v>
      </c>
      <c r="Q103" s="8">
        <f t="shared" si="24"/>
        <v>20000</v>
      </c>
      <c r="R103" s="8">
        <f t="shared" si="24"/>
        <v>20000</v>
      </c>
      <c r="S103" s="62">
        <f t="shared" si="24"/>
        <v>4000</v>
      </c>
      <c r="T103" s="71">
        <f t="shared" si="24"/>
        <v>74000</v>
      </c>
    </row>
    <row r="104" spans="1:20" ht="15" hidden="1" customHeight="1" outlineLevel="7">
      <c r="A104" s="9" t="s">
        <v>44</v>
      </c>
      <c r="B104" s="19" t="s">
        <v>206</v>
      </c>
      <c r="C104" s="9" t="s">
        <v>14</v>
      </c>
      <c r="D104" s="9" t="s">
        <v>95</v>
      </c>
      <c r="E104" s="9" t="s">
        <v>96</v>
      </c>
      <c r="F104" s="10" t="s">
        <v>97</v>
      </c>
      <c r="G104" s="9" t="s">
        <v>98</v>
      </c>
      <c r="H104" s="10" t="s">
        <v>39</v>
      </c>
      <c r="I104" s="9" t="s">
        <v>40</v>
      </c>
      <c r="J104" s="10" t="s">
        <v>43</v>
      </c>
      <c r="K104" s="9" t="s">
        <v>44</v>
      </c>
      <c r="L104" s="11"/>
      <c r="M104" s="11"/>
      <c r="N104" s="11"/>
      <c r="O104" s="59"/>
      <c r="P104" s="11"/>
      <c r="Q104" s="11"/>
      <c r="R104" s="11"/>
      <c r="S104" s="63"/>
      <c r="T104" s="72">
        <f>P104+Q104+R104+S104</f>
        <v>0</v>
      </c>
    </row>
    <row r="105" spans="1:20" ht="15" customHeight="1" outlineLevel="7">
      <c r="A105" s="9" t="s">
        <v>48</v>
      </c>
      <c r="B105" s="19" t="s">
        <v>206</v>
      </c>
      <c r="C105" s="9" t="s">
        <v>14</v>
      </c>
      <c r="D105" s="9" t="s">
        <v>95</v>
      </c>
      <c r="E105" s="9" t="s">
        <v>96</v>
      </c>
      <c r="F105" s="10" t="s">
        <v>97</v>
      </c>
      <c r="G105" s="9" t="s">
        <v>98</v>
      </c>
      <c r="H105" s="10" t="s">
        <v>39</v>
      </c>
      <c r="I105" s="9" t="s">
        <v>40</v>
      </c>
      <c r="J105" s="10" t="s">
        <v>47</v>
      </c>
      <c r="K105" s="9" t="s">
        <v>48</v>
      </c>
      <c r="L105" s="11">
        <v>74000</v>
      </c>
      <c r="M105" s="11">
        <v>77000</v>
      </c>
      <c r="N105" s="11">
        <v>80000</v>
      </c>
      <c r="O105" s="59"/>
      <c r="P105" s="11">
        <v>30000</v>
      </c>
      <c r="Q105" s="11">
        <v>20000</v>
      </c>
      <c r="R105" s="11">
        <v>20000</v>
      </c>
      <c r="S105" s="63">
        <v>4000</v>
      </c>
      <c r="T105" s="72">
        <f>P105+Q105+R105+S105</f>
        <v>74000</v>
      </c>
    </row>
    <row r="106" spans="1:20" ht="13.5" customHeight="1" outlineLevel="7">
      <c r="A106" s="6" t="s">
        <v>58</v>
      </c>
      <c r="B106" s="19" t="s">
        <v>206</v>
      </c>
      <c r="C106" s="5" t="s">
        <v>14</v>
      </c>
      <c r="D106" s="6" t="s">
        <v>95</v>
      </c>
      <c r="E106" s="6" t="s">
        <v>96</v>
      </c>
      <c r="F106" s="7" t="s">
        <v>97</v>
      </c>
      <c r="G106" s="6" t="s">
        <v>98</v>
      </c>
      <c r="H106" s="7" t="s">
        <v>57</v>
      </c>
      <c r="I106" s="6" t="s">
        <v>58</v>
      </c>
      <c r="J106" s="7"/>
      <c r="K106" s="6"/>
      <c r="L106" s="8">
        <f t="shared" ref="L106:T108" si="25">L107</f>
        <v>3000</v>
      </c>
      <c r="M106" s="8">
        <f t="shared" si="25"/>
        <v>3000</v>
      </c>
      <c r="N106" s="8">
        <f t="shared" si="25"/>
        <v>3000</v>
      </c>
      <c r="O106" s="58"/>
      <c r="P106" s="8">
        <f t="shared" si="25"/>
        <v>0</v>
      </c>
      <c r="Q106" s="8">
        <f t="shared" si="25"/>
        <v>3000</v>
      </c>
      <c r="R106" s="8">
        <f t="shared" si="25"/>
        <v>0</v>
      </c>
      <c r="S106" s="62">
        <f t="shared" si="25"/>
        <v>0</v>
      </c>
      <c r="T106" s="71">
        <f t="shared" si="25"/>
        <v>3000</v>
      </c>
    </row>
    <row r="107" spans="1:20" ht="14.25" customHeight="1" outlineLevel="7">
      <c r="A107" s="6" t="s">
        <v>60</v>
      </c>
      <c r="B107" s="32" t="s">
        <v>206</v>
      </c>
      <c r="C107" s="5" t="s">
        <v>14</v>
      </c>
      <c r="D107" s="6" t="s">
        <v>95</v>
      </c>
      <c r="E107" s="6" t="s">
        <v>96</v>
      </c>
      <c r="F107" s="7" t="s">
        <v>97</v>
      </c>
      <c r="G107" s="6" t="s">
        <v>98</v>
      </c>
      <c r="H107" s="7" t="s">
        <v>59</v>
      </c>
      <c r="I107" s="6" t="s">
        <v>60</v>
      </c>
      <c r="J107" s="7"/>
      <c r="K107" s="6"/>
      <c r="L107" s="8">
        <f t="shared" si="25"/>
        <v>3000</v>
      </c>
      <c r="M107" s="8">
        <f t="shared" si="25"/>
        <v>3000</v>
      </c>
      <c r="N107" s="8">
        <f t="shared" si="25"/>
        <v>3000</v>
      </c>
      <c r="O107" s="58"/>
      <c r="P107" s="8">
        <f t="shared" si="25"/>
        <v>0</v>
      </c>
      <c r="Q107" s="8">
        <f t="shared" si="25"/>
        <v>3000</v>
      </c>
      <c r="R107" s="8">
        <f t="shared" si="25"/>
        <v>0</v>
      </c>
      <c r="S107" s="62">
        <f t="shared" si="25"/>
        <v>0</v>
      </c>
      <c r="T107" s="71">
        <f t="shared" si="25"/>
        <v>3000</v>
      </c>
    </row>
    <row r="108" spans="1:20" ht="13.5" customHeight="1" outlineLevel="7">
      <c r="A108" s="6" t="s">
        <v>100</v>
      </c>
      <c r="B108" s="19" t="s">
        <v>206</v>
      </c>
      <c r="C108" s="5" t="s">
        <v>14</v>
      </c>
      <c r="D108" s="6" t="s">
        <v>95</v>
      </c>
      <c r="E108" s="6" t="s">
        <v>96</v>
      </c>
      <c r="F108" s="7" t="s">
        <v>97</v>
      </c>
      <c r="G108" s="6" t="s">
        <v>98</v>
      </c>
      <c r="H108" s="7" t="s">
        <v>99</v>
      </c>
      <c r="I108" s="6" t="s">
        <v>100</v>
      </c>
      <c r="J108" s="7"/>
      <c r="K108" s="6"/>
      <c r="L108" s="8">
        <f t="shared" si="25"/>
        <v>3000</v>
      </c>
      <c r="M108" s="8">
        <f t="shared" si="25"/>
        <v>3000</v>
      </c>
      <c r="N108" s="8">
        <f t="shared" si="25"/>
        <v>3000</v>
      </c>
      <c r="O108" s="58"/>
      <c r="P108" s="8">
        <f t="shared" si="25"/>
        <v>0</v>
      </c>
      <c r="Q108" s="8">
        <f t="shared" si="25"/>
        <v>3000</v>
      </c>
      <c r="R108" s="8">
        <f t="shared" si="25"/>
        <v>0</v>
      </c>
      <c r="S108" s="62">
        <f t="shared" si="25"/>
        <v>0</v>
      </c>
      <c r="T108" s="71">
        <f t="shared" si="25"/>
        <v>3000</v>
      </c>
    </row>
    <row r="109" spans="1:20" ht="17.25" customHeight="1" outlineLevel="7">
      <c r="A109" s="9" t="s">
        <v>86</v>
      </c>
      <c r="B109" s="19" t="s">
        <v>206</v>
      </c>
      <c r="C109" s="9" t="s">
        <v>14</v>
      </c>
      <c r="D109" s="9" t="s">
        <v>95</v>
      </c>
      <c r="E109" s="9" t="s">
        <v>96</v>
      </c>
      <c r="F109" s="10" t="s">
        <v>97</v>
      </c>
      <c r="G109" s="9" t="s">
        <v>98</v>
      </c>
      <c r="H109" s="10" t="s">
        <v>99</v>
      </c>
      <c r="I109" s="9" t="s">
        <v>100</v>
      </c>
      <c r="J109" s="10" t="s">
        <v>85</v>
      </c>
      <c r="K109" s="9" t="s">
        <v>86</v>
      </c>
      <c r="L109" s="11">
        <v>3000</v>
      </c>
      <c r="M109" s="11">
        <v>3000</v>
      </c>
      <c r="N109" s="11">
        <v>3000</v>
      </c>
      <c r="O109" s="59"/>
      <c r="P109" s="11"/>
      <c r="Q109" s="11">
        <v>3000</v>
      </c>
      <c r="R109" s="11"/>
      <c r="S109" s="63"/>
      <c r="T109" s="72">
        <f>P109+Q109+R109+S109</f>
        <v>3000</v>
      </c>
    </row>
    <row r="110" spans="1:20" ht="17.25" customHeight="1" outlineLevel="2">
      <c r="A110" s="6" t="s">
        <v>102</v>
      </c>
      <c r="B110" s="19" t="s">
        <v>206</v>
      </c>
      <c r="C110" s="5" t="s">
        <v>14</v>
      </c>
      <c r="D110" s="6" t="s">
        <v>95</v>
      </c>
      <c r="E110" s="6" t="s">
        <v>96</v>
      </c>
      <c r="F110" s="7" t="s">
        <v>101</v>
      </c>
      <c r="G110" s="6" t="s">
        <v>102</v>
      </c>
      <c r="H110" s="7"/>
      <c r="I110" s="6"/>
      <c r="J110" s="7"/>
      <c r="K110" s="6"/>
      <c r="L110" s="8">
        <f t="shared" ref="L110:T112" si="26">L111</f>
        <v>0</v>
      </c>
      <c r="M110" s="8">
        <f t="shared" si="26"/>
        <v>176700</v>
      </c>
      <c r="N110" s="8">
        <f t="shared" si="26"/>
        <v>360900</v>
      </c>
      <c r="O110" s="58"/>
      <c r="P110" s="8">
        <f t="shared" si="26"/>
        <v>0</v>
      </c>
      <c r="Q110" s="8">
        <f t="shared" si="26"/>
        <v>0</v>
      </c>
      <c r="R110" s="8">
        <f t="shared" si="26"/>
        <v>0</v>
      </c>
      <c r="S110" s="62">
        <f t="shared" si="26"/>
        <v>0</v>
      </c>
      <c r="T110" s="71">
        <f t="shared" si="26"/>
        <v>0</v>
      </c>
    </row>
    <row r="111" spans="1:20" ht="13.5" customHeight="1" outlineLevel="7">
      <c r="A111" s="6" t="s">
        <v>58</v>
      </c>
      <c r="B111" s="19" t="s">
        <v>206</v>
      </c>
      <c r="C111" s="5" t="s">
        <v>14</v>
      </c>
      <c r="D111" s="6" t="s">
        <v>95</v>
      </c>
      <c r="E111" s="6" t="s">
        <v>96</v>
      </c>
      <c r="F111" s="7" t="s">
        <v>101</v>
      </c>
      <c r="G111" s="6" t="s">
        <v>102</v>
      </c>
      <c r="H111" s="7" t="s">
        <v>57</v>
      </c>
      <c r="I111" s="6" t="s">
        <v>58</v>
      </c>
      <c r="J111" s="7"/>
      <c r="K111" s="6"/>
      <c r="L111" s="8">
        <f t="shared" si="26"/>
        <v>0</v>
      </c>
      <c r="M111" s="8">
        <f t="shared" si="26"/>
        <v>176700</v>
      </c>
      <c r="N111" s="8">
        <f t="shared" si="26"/>
        <v>360900</v>
      </c>
      <c r="O111" s="58"/>
      <c r="P111" s="8">
        <f t="shared" si="26"/>
        <v>0</v>
      </c>
      <c r="Q111" s="8">
        <f t="shared" si="26"/>
        <v>0</v>
      </c>
      <c r="R111" s="8">
        <f t="shared" si="26"/>
        <v>0</v>
      </c>
      <c r="S111" s="62">
        <f t="shared" si="26"/>
        <v>0</v>
      </c>
      <c r="T111" s="71">
        <f t="shared" si="26"/>
        <v>0</v>
      </c>
    </row>
    <row r="112" spans="1:20" ht="16.5" customHeight="1" outlineLevel="7">
      <c r="A112" s="135" t="s">
        <v>84</v>
      </c>
      <c r="B112" s="19" t="s">
        <v>206</v>
      </c>
      <c r="C112" s="5" t="s">
        <v>14</v>
      </c>
      <c r="D112" s="6" t="s">
        <v>95</v>
      </c>
      <c r="E112" s="6" t="s">
        <v>96</v>
      </c>
      <c r="F112" s="7" t="s">
        <v>101</v>
      </c>
      <c r="G112" s="6" t="s">
        <v>102</v>
      </c>
      <c r="H112" s="137" t="s">
        <v>83</v>
      </c>
      <c r="I112" s="6" t="s">
        <v>94</v>
      </c>
      <c r="J112" s="7"/>
      <c r="K112" s="6"/>
      <c r="L112" s="8">
        <f t="shared" si="26"/>
        <v>0</v>
      </c>
      <c r="M112" s="8">
        <f t="shared" si="26"/>
        <v>176700</v>
      </c>
      <c r="N112" s="8">
        <f t="shared" si="26"/>
        <v>360900</v>
      </c>
      <c r="O112" s="58"/>
      <c r="P112" s="8">
        <f t="shared" si="26"/>
        <v>0</v>
      </c>
      <c r="Q112" s="8">
        <f t="shared" si="26"/>
        <v>0</v>
      </c>
      <c r="R112" s="8">
        <f t="shared" si="26"/>
        <v>0</v>
      </c>
      <c r="S112" s="62">
        <f t="shared" si="26"/>
        <v>0</v>
      </c>
      <c r="T112" s="71">
        <f t="shared" si="26"/>
        <v>0</v>
      </c>
    </row>
    <row r="113" spans="1:20" ht="16.5" customHeight="1" outlineLevel="7">
      <c r="A113" s="9" t="s">
        <v>86</v>
      </c>
      <c r="B113" s="19" t="s">
        <v>206</v>
      </c>
      <c r="C113" s="9" t="s">
        <v>14</v>
      </c>
      <c r="D113" s="9" t="s">
        <v>95</v>
      </c>
      <c r="E113" s="9" t="s">
        <v>96</v>
      </c>
      <c r="F113" s="10" t="s">
        <v>101</v>
      </c>
      <c r="G113" s="9" t="s">
        <v>102</v>
      </c>
      <c r="H113" s="10" t="s">
        <v>83</v>
      </c>
      <c r="I113" s="9" t="s">
        <v>94</v>
      </c>
      <c r="J113" s="10" t="s">
        <v>85</v>
      </c>
      <c r="K113" s="9" t="s">
        <v>86</v>
      </c>
      <c r="L113" s="11"/>
      <c r="M113" s="134">
        <v>176700</v>
      </c>
      <c r="N113" s="134">
        <v>360900</v>
      </c>
      <c r="O113" s="59"/>
      <c r="P113" s="11"/>
      <c r="Q113" s="11"/>
      <c r="R113" s="11"/>
      <c r="S113" s="63"/>
      <c r="T113" s="72">
        <f>P113+Q113+R113+S113</f>
        <v>0</v>
      </c>
    </row>
    <row r="114" spans="1:20">
      <c r="A114" s="13" t="s">
        <v>170</v>
      </c>
      <c r="B114" s="14" t="s">
        <v>206</v>
      </c>
      <c r="C114" s="27" t="s">
        <v>15</v>
      </c>
      <c r="D114" s="28"/>
      <c r="E114" s="28"/>
      <c r="F114" s="29"/>
      <c r="G114" s="28"/>
      <c r="H114" s="29"/>
      <c r="I114" s="28"/>
      <c r="J114" s="29"/>
      <c r="K114" s="28"/>
      <c r="L114" s="30">
        <f t="shared" ref="L114:T116" si="27">L115</f>
        <v>85800</v>
      </c>
      <c r="M114" s="30">
        <f t="shared" si="27"/>
        <v>86700</v>
      </c>
      <c r="N114" s="30">
        <f t="shared" si="27"/>
        <v>90200</v>
      </c>
      <c r="O114" s="58"/>
      <c r="P114" s="30">
        <f t="shared" si="27"/>
        <v>20000</v>
      </c>
      <c r="Q114" s="30">
        <f t="shared" si="27"/>
        <v>20000</v>
      </c>
      <c r="R114" s="30">
        <f t="shared" si="27"/>
        <v>19000</v>
      </c>
      <c r="S114" s="65">
        <f t="shared" si="27"/>
        <v>26800</v>
      </c>
      <c r="T114" s="70">
        <f t="shared" si="27"/>
        <v>85800</v>
      </c>
    </row>
    <row r="115" spans="1:20" outlineLevel="1">
      <c r="A115" s="21" t="s">
        <v>104</v>
      </c>
      <c r="B115" s="19" t="s">
        <v>206</v>
      </c>
      <c r="C115" s="20" t="s">
        <v>15</v>
      </c>
      <c r="D115" s="21" t="s">
        <v>103</v>
      </c>
      <c r="E115" s="21"/>
      <c r="F115" s="22"/>
      <c r="G115" s="21"/>
      <c r="H115" s="22"/>
      <c r="I115" s="21"/>
      <c r="J115" s="22"/>
      <c r="K115" s="21"/>
      <c r="L115" s="23">
        <f t="shared" si="27"/>
        <v>85800</v>
      </c>
      <c r="M115" s="23">
        <f t="shared" si="27"/>
        <v>86700</v>
      </c>
      <c r="N115" s="23">
        <f t="shared" si="27"/>
        <v>90200</v>
      </c>
      <c r="O115" s="58"/>
      <c r="P115" s="23">
        <f t="shared" si="27"/>
        <v>20000</v>
      </c>
      <c r="Q115" s="23">
        <f t="shared" si="27"/>
        <v>20000</v>
      </c>
      <c r="R115" s="23">
        <f t="shared" si="27"/>
        <v>19000</v>
      </c>
      <c r="S115" s="66">
        <f t="shared" si="27"/>
        <v>26800</v>
      </c>
      <c r="T115" s="73">
        <f t="shared" si="27"/>
        <v>85800</v>
      </c>
    </row>
    <row r="116" spans="1:20" ht="20.25" customHeight="1" outlineLevel="1">
      <c r="A116" s="31" t="s">
        <v>168</v>
      </c>
      <c r="B116" s="19" t="s">
        <v>206</v>
      </c>
      <c r="C116" s="33" t="s">
        <v>15</v>
      </c>
      <c r="D116" s="34" t="s">
        <v>103</v>
      </c>
      <c r="E116" s="34" t="s">
        <v>104</v>
      </c>
      <c r="F116" s="35" t="s">
        <v>169</v>
      </c>
      <c r="G116" s="6"/>
      <c r="H116" s="7"/>
      <c r="I116" s="6"/>
      <c r="J116" s="7"/>
      <c r="K116" s="6"/>
      <c r="L116" s="8">
        <f t="shared" si="27"/>
        <v>85800</v>
      </c>
      <c r="M116" s="8">
        <f t="shared" si="27"/>
        <v>86700</v>
      </c>
      <c r="N116" s="8">
        <f t="shared" si="27"/>
        <v>90200</v>
      </c>
      <c r="O116" s="58"/>
      <c r="P116" s="8">
        <f t="shared" si="27"/>
        <v>20000</v>
      </c>
      <c r="Q116" s="8">
        <f t="shared" si="27"/>
        <v>20000</v>
      </c>
      <c r="R116" s="8">
        <f t="shared" si="27"/>
        <v>19000</v>
      </c>
      <c r="S116" s="62">
        <f t="shared" si="27"/>
        <v>26800</v>
      </c>
      <c r="T116" s="71">
        <f t="shared" si="27"/>
        <v>85800</v>
      </c>
    </row>
    <row r="117" spans="1:20" ht="22.5" customHeight="1" outlineLevel="2">
      <c r="A117" s="6" t="s">
        <v>106</v>
      </c>
      <c r="B117" s="19" t="s">
        <v>206</v>
      </c>
      <c r="C117" s="5" t="s">
        <v>15</v>
      </c>
      <c r="D117" s="6" t="s">
        <v>103</v>
      </c>
      <c r="E117" s="6" t="s">
        <v>104</v>
      </c>
      <c r="F117" s="7" t="s">
        <v>105</v>
      </c>
      <c r="G117" s="6" t="s">
        <v>106</v>
      </c>
      <c r="H117" s="7"/>
      <c r="I117" s="6"/>
      <c r="J117" s="7"/>
      <c r="K117" s="6"/>
      <c r="L117" s="8">
        <f t="shared" ref="L117:T117" si="28">L118+L124</f>
        <v>85800</v>
      </c>
      <c r="M117" s="8">
        <f t="shared" si="28"/>
        <v>86700</v>
      </c>
      <c r="N117" s="8">
        <f t="shared" si="28"/>
        <v>90200</v>
      </c>
      <c r="O117" s="58"/>
      <c r="P117" s="8">
        <f t="shared" si="28"/>
        <v>20000</v>
      </c>
      <c r="Q117" s="8">
        <f t="shared" si="28"/>
        <v>20000</v>
      </c>
      <c r="R117" s="8">
        <f t="shared" si="28"/>
        <v>19000</v>
      </c>
      <c r="S117" s="62">
        <f t="shared" si="28"/>
        <v>26800</v>
      </c>
      <c r="T117" s="71">
        <f t="shared" si="28"/>
        <v>85800</v>
      </c>
    </row>
    <row r="118" spans="1:20" ht="36" customHeight="1" outlineLevel="7">
      <c r="A118" s="6" t="s">
        <v>20</v>
      </c>
      <c r="B118" s="19" t="s">
        <v>206</v>
      </c>
      <c r="C118" s="5" t="s">
        <v>15</v>
      </c>
      <c r="D118" s="6" t="s">
        <v>103</v>
      </c>
      <c r="E118" s="6" t="s">
        <v>104</v>
      </c>
      <c r="F118" s="7" t="s">
        <v>105</v>
      </c>
      <c r="G118" s="6" t="s">
        <v>106</v>
      </c>
      <c r="H118" s="7" t="s">
        <v>19</v>
      </c>
      <c r="I118" s="6" t="s">
        <v>20</v>
      </c>
      <c r="J118" s="7"/>
      <c r="K118" s="6"/>
      <c r="L118" s="8">
        <f t="shared" ref="L118:T118" si="29">L119</f>
        <v>85800</v>
      </c>
      <c r="M118" s="8">
        <f t="shared" si="29"/>
        <v>86700</v>
      </c>
      <c r="N118" s="8">
        <f t="shared" si="29"/>
        <v>90200</v>
      </c>
      <c r="O118" s="58"/>
      <c r="P118" s="8">
        <f t="shared" si="29"/>
        <v>20000</v>
      </c>
      <c r="Q118" s="8">
        <f t="shared" si="29"/>
        <v>20000</v>
      </c>
      <c r="R118" s="8">
        <f t="shared" si="29"/>
        <v>19000</v>
      </c>
      <c r="S118" s="62">
        <f t="shared" si="29"/>
        <v>26800</v>
      </c>
      <c r="T118" s="71">
        <f t="shared" si="29"/>
        <v>85800</v>
      </c>
    </row>
    <row r="119" spans="1:20" ht="15" customHeight="1" outlineLevel="7">
      <c r="A119" s="6" t="s">
        <v>22</v>
      </c>
      <c r="B119" s="19" t="s">
        <v>206</v>
      </c>
      <c r="C119" s="5" t="s">
        <v>15</v>
      </c>
      <c r="D119" s="6" t="s">
        <v>103</v>
      </c>
      <c r="E119" s="6" t="s">
        <v>104</v>
      </c>
      <c r="F119" s="7" t="s">
        <v>105</v>
      </c>
      <c r="G119" s="6" t="s">
        <v>106</v>
      </c>
      <c r="H119" s="7" t="s">
        <v>21</v>
      </c>
      <c r="I119" s="6" t="s">
        <v>22</v>
      </c>
      <c r="J119" s="7"/>
      <c r="K119" s="6"/>
      <c r="L119" s="8">
        <f t="shared" ref="L119:T119" si="30">L120+L122</f>
        <v>85800</v>
      </c>
      <c r="M119" s="8">
        <f t="shared" si="30"/>
        <v>86700</v>
      </c>
      <c r="N119" s="8">
        <f t="shared" si="30"/>
        <v>90200</v>
      </c>
      <c r="O119" s="58"/>
      <c r="P119" s="8">
        <f t="shared" si="30"/>
        <v>20000</v>
      </c>
      <c r="Q119" s="8">
        <f t="shared" si="30"/>
        <v>20000</v>
      </c>
      <c r="R119" s="8">
        <f t="shared" si="30"/>
        <v>19000</v>
      </c>
      <c r="S119" s="62">
        <f t="shared" si="30"/>
        <v>26800</v>
      </c>
      <c r="T119" s="71">
        <f t="shared" si="30"/>
        <v>85800</v>
      </c>
    </row>
    <row r="120" spans="1:20" ht="16.5" customHeight="1" outlineLevel="7">
      <c r="A120" s="6" t="s">
        <v>24</v>
      </c>
      <c r="B120" s="32" t="s">
        <v>206</v>
      </c>
      <c r="C120" s="5" t="s">
        <v>15</v>
      </c>
      <c r="D120" s="6" t="s">
        <v>103</v>
      </c>
      <c r="E120" s="6" t="s">
        <v>104</v>
      </c>
      <c r="F120" s="7" t="s">
        <v>105</v>
      </c>
      <c r="G120" s="6" t="s">
        <v>106</v>
      </c>
      <c r="H120" s="7" t="s">
        <v>23</v>
      </c>
      <c r="I120" s="6" t="s">
        <v>24</v>
      </c>
      <c r="J120" s="7"/>
      <c r="K120" s="6"/>
      <c r="L120" s="8">
        <f t="shared" ref="L120:T120" si="31">L121</f>
        <v>65900</v>
      </c>
      <c r="M120" s="8">
        <f t="shared" si="31"/>
        <v>66600</v>
      </c>
      <c r="N120" s="8">
        <f t="shared" si="31"/>
        <v>69300</v>
      </c>
      <c r="O120" s="58"/>
      <c r="P120" s="8">
        <f t="shared" si="31"/>
        <v>15000</v>
      </c>
      <c r="Q120" s="8">
        <f t="shared" si="31"/>
        <v>15000</v>
      </c>
      <c r="R120" s="8">
        <f t="shared" si="31"/>
        <v>15000</v>
      </c>
      <c r="S120" s="62">
        <f t="shared" si="31"/>
        <v>20900</v>
      </c>
      <c r="T120" s="71">
        <f t="shared" si="31"/>
        <v>65900</v>
      </c>
    </row>
    <row r="121" spans="1:20" ht="15" customHeight="1" outlineLevel="7">
      <c r="A121" s="9" t="s">
        <v>26</v>
      </c>
      <c r="B121" s="19" t="s">
        <v>206</v>
      </c>
      <c r="C121" s="9" t="s">
        <v>15</v>
      </c>
      <c r="D121" s="9" t="s">
        <v>103</v>
      </c>
      <c r="E121" s="9" t="s">
        <v>104</v>
      </c>
      <c r="F121" s="10" t="s">
        <v>105</v>
      </c>
      <c r="G121" s="9" t="s">
        <v>106</v>
      </c>
      <c r="H121" s="10" t="s">
        <v>23</v>
      </c>
      <c r="I121" s="9" t="s">
        <v>24</v>
      </c>
      <c r="J121" s="10" t="s">
        <v>25</v>
      </c>
      <c r="K121" s="9" t="s">
        <v>26</v>
      </c>
      <c r="L121" s="90">
        <v>65900</v>
      </c>
      <c r="M121" s="90">
        <v>66600</v>
      </c>
      <c r="N121" s="90">
        <v>69300</v>
      </c>
      <c r="O121" s="99"/>
      <c r="P121" s="90">
        <v>15000</v>
      </c>
      <c r="Q121" s="90">
        <v>15000</v>
      </c>
      <c r="R121" s="90">
        <v>15000</v>
      </c>
      <c r="S121" s="91">
        <v>20900</v>
      </c>
      <c r="T121" s="72">
        <f>P121+Q121+R121+S121</f>
        <v>65900</v>
      </c>
    </row>
    <row r="122" spans="1:20" ht="22.5" customHeight="1" outlineLevel="7">
      <c r="A122" s="6" t="s">
        <v>28</v>
      </c>
      <c r="B122" s="19" t="s">
        <v>206</v>
      </c>
      <c r="C122" s="5" t="s">
        <v>15</v>
      </c>
      <c r="D122" s="6" t="s">
        <v>103</v>
      </c>
      <c r="E122" s="6" t="s">
        <v>104</v>
      </c>
      <c r="F122" s="7" t="s">
        <v>105</v>
      </c>
      <c r="G122" s="6" t="s">
        <v>106</v>
      </c>
      <c r="H122" s="7" t="s">
        <v>27</v>
      </c>
      <c r="I122" s="6" t="s">
        <v>28</v>
      </c>
      <c r="J122" s="7"/>
      <c r="K122" s="6"/>
      <c r="L122" s="8">
        <f t="shared" ref="L122:T122" si="32">L123</f>
        <v>19900</v>
      </c>
      <c r="M122" s="8">
        <f t="shared" si="32"/>
        <v>20100</v>
      </c>
      <c r="N122" s="8">
        <f t="shared" si="32"/>
        <v>20900</v>
      </c>
      <c r="O122" s="58"/>
      <c r="P122" s="8">
        <f t="shared" si="32"/>
        <v>5000</v>
      </c>
      <c r="Q122" s="8">
        <f t="shared" si="32"/>
        <v>5000</v>
      </c>
      <c r="R122" s="8">
        <f t="shared" si="32"/>
        <v>4000</v>
      </c>
      <c r="S122" s="62">
        <f t="shared" si="32"/>
        <v>5900</v>
      </c>
      <c r="T122" s="71">
        <f t="shared" si="32"/>
        <v>19900</v>
      </c>
    </row>
    <row r="123" spans="1:20" ht="14.25" customHeight="1" outlineLevel="7">
      <c r="A123" s="9" t="s">
        <v>30</v>
      </c>
      <c r="B123" s="19" t="s">
        <v>206</v>
      </c>
      <c r="C123" s="9" t="s">
        <v>15</v>
      </c>
      <c r="D123" s="9" t="s">
        <v>103</v>
      </c>
      <c r="E123" s="9" t="s">
        <v>104</v>
      </c>
      <c r="F123" s="10" t="s">
        <v>105</v>
      </c>
      <c r="G123" s="9" t="s">
        <v>106</v>
      </c>
      <c r="H123" s="10" t="s">
        <v>27</v>
      </c>
      <c r="I123" s="9" t="s">
        <v>28</v>
      </c>
      <c r="J123" s="10" t="s">
        <v>29</v>
      </c>
      <c r="K123" s="9" t="s">
        <v>30</v>
      </c>
      <c r="L123" s="90">
        <v>19900</v>
      </c>
      <c r="M123" s="90">
        <v>20100</v>
      </c>
      <c r="N123" s="90">
        <v>20900</v>
      </c>
      <c r="O123" s="99"/>
      <c r="P123" s="90">
        <v>5000</v>
      </c>
      <c r="Q123" s="90">
        <v>5000</v>
      </c>
      <c r="R123" s="90">
        <v>4000</v>
      </c>
      <c r="S123" s="91">
        <v>5900</v>
      </c>
      <c r="T123" s="72">
        <f>P123+Q123+R123+S123</f>
        <v>19900</v>
      </c>
    </row>
    <row r="124" spans="1:20" ht="15.75" hidden="1" customHeight="1" outlineLevel="7">
      <c r="A124" s="6" t="s">
        <v>36</v>
      </c>
      <c r="B124" s="19" t="s">
        <v>206</v>
      </c>
      <c r="C124" s="5" t="s">
        <v>15</v>
      </c>
      <c r="D124" s="6" t="s">
        <v>103</v>
      </c>
      <c r="E124" s="6" t="s">
        <v>104</v>
      </c>
      <c r="F124" s="7" t="s">
        <v>105</v>
      </c>
      <c r="G124" s="6" t="s">
        <v>106</v>
      </c>
      <c r="H124" s="7" t="s">
        <v>35</v>
      </c>
      <c r="I124" s="6" t="s">
        <v>36</v>
      </c>
      <c r="J124" s="7"/>
      <c r="K124" s="6"/>
      <c r="L124" s="8">
        <f t="shared" ref="L124:T126" si="33">L125</f>
        <v>0</v>
      </c>
      <c r="M124" s="8">
        <f t="shared" si="33"/>
        <v>0</v>
      </c>
      <c r="N124" s="8">
        <f t="shared" si="33"/>
        <v>0</v>
      </c>
      <c r="O124" s="58"/>
      <c r="P124" s="8">
        <f t="shared" si="33"/>
        <v>0</v>
      </c>
      <c r="Q124" s="8">
        <f t="shared" si="33"/>
        <v>0</v>
      </c>
      <c r="R124" s="8">
        <f t="shared" si="33"/>
        <v>0</v>
      </c>
      <c r="S124" s="62">
        <f t="shared" si="33"/>
        <v>0</v>
      </c>
      <c r="T124" s="71">
        <f t="shared" si="33"/>
        <v>0</v>
      </c>
    </row>
    <row r="125" spans="1:20" ht="17.25" hidden="1" customHeight="1" outlineLevel="7">
      <c r="A125" s="6" t="s">
        <v>38</v>
      </c>
      <c r="B125" s="19" t="s">
        <v>206</v>
      </c>
      <c r="C125" s="5" t="s">
        <v>15</v>
      </c>
      <c r="D125" s="6" t="s">
        <v>103</v>
      </c>
      <c r="E125" s="6" t="s">
        <v>104</v>
      </c>
      <c r="F125" s="7" t="s">
        <v>105</v>
      </c>
      <c r="G125" s="6" t="s">
        <v>106</v>
      </c>
      <c r="H125" s="7" t="s">
        <v>37</v>
      </c>
      <c r="I125" s="6" t="s">
        <v>38</v>
      </c>
      <c r="J125" s="7"/>
      <c r="K125" s="6"/>
      <c r="L125" s="8">
        <f t="shared" si="33"/>
        <v>0</v>
      </c>
      <c r="M125" s="8">
        <f t="shared" si="33"/>
        <v>0</v>
      </c>
      <c r="N125" s="8">
        <f t="shared" si="33"/>
        <v>0</v>
      </c>
      <c r="O125" s="58"/>
      <c r="P125" s="8">
        <f t="shared" si="33"/>
        <v>0</v>
      </c>
      <c r="Q125" s="8">
        <f t="shared" si="33"/>
        <v>0</v>
      </c>
      <c r="R125" s="8">
        <f t="shared" si="33"/>
        <v>0</v>
      </c>
      <c r="S125" s="62">
        <f t="shared" si="33"/>
        <v>0</v>
      </c>
      <c r="T125" s="71">
        <f t="shared" si="33"/>
        <v>0</v>
      </c>
    </row>
    <row r="126" spans="1:20" ht="15" hidden="1" customHeight="1" outlineLevel="7">
      <c r="A126" s="6" t="s">
        <v>40</v>
      </c>
      <c r="B126" s="19" t="s">
        <v>206</v>
      </c>
      <c r="C126" s="5" t="s">
        <v>15</v>
      </c>
      <c r="D126" s="6" t="s">
        <v>103</v>
      </c>
      <c r="E126" s="6" t="s">
        <v>104</v>
      </c>
      <c r="F126" s="7" t="s">
        <v>105</v>
      </c>
      <c r="G126" s="6" t="s">
        <v>106</v>
      </c>
      <c r="H126" s="7" t="s">
        <v>39</v>
      </c>
      <c r="I126" s="6" t="s">
        <v>40</v>
      </c>
      <c r="J126" s="7"/>
      <c r="K126" s="6"/>
      <c r="L126" s="8">
        <f t="shared" si="33"/>
        <v>0</v>
      </c>
      <c r="M126" s="8">
        <f t="shared" si="33"/>
        <v>0</v>
      </c>
      <c r="N126" s="8">
        <f t="shared" si="33"/>
        <v>0</v>
      </c>
      <c r="O126" s="58"/>
      <c r="P126" s="8">
        <f t="shared" si="33"/>
        <v>0</v>
      </c>
      <c r="Q126" s="8">
        <f t="shared" si="33"/>
        <v>0</v>
      </c>
      <c r="R126" s="8">
        <f t="shared" si="33"/>
        <v>0</v>
      </c>
      <c r="S126" s="62">
        <f t="shared" si="33"/>
        <v>0</v>
      </c>
      <c r="T126" s="71">
        <f t="shared" si="33"/>
        <v>0</v>
      </c>
    </row>
    <row r="127" spans="1:20" ht="14.25" hidden="1" customHeight="1" outlineLevel="7">
      <c r="A127" s="9" t="s">
        <v>54</v>
      </c>
      <c r="B127" s="19" t="s">
        <v>157</v>
      </c>
      <c r="C127" s="9" t="s">
        <v>15</v>
      </c>
      <c r="D127" s="9" t="s">
        <v>103</v>
      </c>
      <c r="E127" s="9" t="s">
        <v>104</v>
      </c>
      <c r="F127" s="10" t="s">
        <v>105</v>
      </c>
      <c r="G127" s="9" t="s">
        <v>106</v>
      </c>
      <c r="H127" s="10" t="s">
        <v>39</v>
      </c>
      <c r="I127" s="9" t="s">
        <v>40</v>
      </c>
      <c r="J127" s="10" t="s">
        <v>53</v>
      </c>
      <c r="K127" s="9" t="s">
        <v>54</v>
      </c>
      <c r="L127" s="90"/>
      <c r="M127" s="90"/>
      <c r="N127" s="90"/>
      <c r="O127" s="99"/>
      <c r="P127" s="90"/>
      <c r="Q127" s="90"/>
      <c r="R127" s="90"/>
      <c r="S127" s="91"/>
      <c r="T127" s="72">
        <f>P127+Q127+R127+S127</f>
        <v>0</v>
      </c>
    </row>
    <row r="128" spans="1:20">
      <c r="A128" s="38" t="s">
        <v>171</v>
      </c>
      <c r="B128" s="14" t="s">
        <v>206</v>
      </c>
      <c r="C128" s="27" t="s">
        <v>103</v>
      </c>
      <c r="D128" s="28"/>
      <c r="E128" s="28"/>
      <c r="F128" s="29"/>
      <c r="G128" s="28"/>
      <c r="H128" s="29"/>
      <c r="I128" s="6"/>
      <c r="J128" s="29"/>
      <c r="K128" s="28"/>
      <c r="L128" s="30">
        <f t="shared" ref="L128:T130" si="34">L129</f>
        <v>29700</v>
      </c>
      <c r="M128" s="30">
        <f t="shared" si="34"/>
        <v>30000</v>
      </c>
      <c r="N128" s="30">
        <f t="shared" si="34"/>
        <v>30000</v>
      </c>
      <c r="O128" s="58"/>
      <c r="P128" s="30">
        <f t="shared" si="34"/>
        <v>5000</v>
      </c>
      <c r="Q128" s="30">
        <f t="shared" si="34"/>
        <v>8000</v>
      </c>
      <c r="R128" s="30">
        <f t="shared" si="34"/>
        <v>9000</v>
      </c>
      <c r="S128" s="65">
        <f t="shared" si="34"/>
        <v>7700</v>
      </c>
      <c r="T128" s="70">
        <f t="shared" si="34"/>
        <v>29700</v>
      </c>
    </row>
    <row r="129" spans="1:20" ht="22.5" outlineLevel="1">
      <c r="A129" s="108" t="s">
        <v>222</v>
      </c>
      <c r="B129" s="19" t="s">
        <v>206</v>
      </c>
      <c r="C129" s="5" t="s">
        <v>103</v>
      </c>
      <c r="D129" s="6" t="s">
        <v>107</v>
      </c>
      <c r="E129" s="6"/>
      <c r="F129" s="7"/>
      <c r="G129" s="6"/>
      <c r="H129" s="7"/>
      <c r="I129" s="6"/>
      <c r="J129" s="7"/>
      <c r="K129" s="6"/>
      <c r="L129" s="8">
        <f t="shared" si="34"/>
        <v>29700</v>
      </c>
      <c r="M129" s="8">
        <f t="shared" si="34"/>
        <v>30000</v>
      </c>
      <c r="N129" s="8">
        <f t="shared" si="34"/>
        <v>30000</v>
      </c>
      <c r="O129" s="58"/>
      <c r="P129" s="8">
        <f t="shared" si="34"/>
        <v>5000</v>
      </c>
      <c r="Q129" s="8">
        <f t="shared" si="34"/>
        <v>8000</v>
      </c>
      <c r="R129" s="8">
        <f t="shared" si="34"/>
        <v>9000</v>
      </c>
      <c r="S129" s="62">
        <f t="shared" si="34"/>
        <v>7700</v>
      </c>
      <c r="T129" s="71">
        <f t="shared" si="34"/>
        <v>29700</v>
      </c>
    </row>
    <row r="130" spans="1:20" ht="18.75" customHeight="1" outlineLevel="1">
      <c r="A130" s="31" t="s">
        <v>168</v>
      </c>
      <c r="B130" s="19" t="s">
        <v>206</v>
      </c>
      <c r="C130" s="33" t="s">
        <v>103</v>
      </c>
      <c r="D130" s="34" t="s">
        <v>107</v>
      </c>
      <c r="E130" s="34" t="s">
        <v>108</v>
      </c>
      <c r="F130" s="35" t="s">
        <v>169</v>
      </c>
      <c r="G130" s="6"/>
      <c r="H130" s="7"/>
      <c r="I130" s="6"/>
      <c r="J130" s="7"/>
      <c r="K130" s="6"/>
      <c r="L130" s="8">
        <f t="shared" si="34"/>
        <v>29700</v>
      </c>
      <c r="M130" s="8">
        <f t="shared" si="34"/>
        <v>30000</v>
      </c>
      <c r="N130" s="8">
        <f t="shared" si="34"/>
        <v>30000</v>
      </c>
      <c r="O130" s="58"/>
      <c r="P130" s="8">
        <f t="shared" si="34"/>
        <v>5000</v>
      </c>
      <c r="Q130" s="8">
        <f t="shared" si="34"/>
        <v>8000</v>
      </c>
      <c r="R130" s="8">
        <f t="shared" si="34"/>
        <v>9000</v>
      </c>
      <c r="S130" s="62">
        <f t="shared" si="34"/>
        <v>7700</v>
      </c>
      <c r="T130" s="71">
        <f t="shared" si="34"/>
        <v>29700</v>
      </c>
    </row>
    <row r="131" spans="1:20" ht="17.25" customHeight="1" outlineLevel="2">
      <c r="A131" s="6" t="s">
        <v>110</v>
      </c>
      <c r="B131" s="19" t="s">
        <v>206</v>
      </c>
      <c r="C131" s="5" t="s">
        <v>103</v>
      </c>
      <c r="D131" s="6" t="s">
        <v>107</v>
      </c>
      <c r="E131" s="6" t="s">
        <v>108</v>
      </c>
      <c r="F131" s="7" t="s">
        <v>109</v>
      </c>
      <c r="G131" s="6" t="s">
        <v>110</v>
      </c>
      <c r="H131" s="7"/>
      <c r="I131" s="6"/>
      <c r="J131" s="7"/>
      <c r="K131" s="6"/>
      <c r="L131" s="8">
        <f t="shared" ref="L131:T131" si="35">L132+L138</f>
        <v>29700</v>
      </c>
      <c r="M131" s="8">
        <f t="shared" si="35"/>
        <v>30000</v>
      </c>
      <c r="N131" s="8">
        <f t="shared" si="35"/>
        <v>30000</v>
      </c>
      <c r="O131" s="58"/>
      <c r="P131" s="8">
        <f t="shared" si="35"/>
        <v>5000</v>
      </c>
      <c r="Q131" s="8">
        <f t="shared" si="35"/>
        <v>8000</v>
      </c>
      <c r="R131" s="8">
        <f t="shared" si="35"/>
        <v>9000</v>
      </c>
      <c r="S131" s="62">
        <f t="shared" si="35"/>
        <v>7700</v>
      </c>
      <c r="T131" s="71">
        <f t="shared" si="35"/>
        <v>29700</v>
      </c>
    </row>
    <row r="132" spans="1:20" ht="18" customHeight="1" outlineLevel="7">
      <c r="A132" s="6" t="s">
        <v>36</v>
      </c>
      <c r="B132" s="19" t="s">
        <v>206</v>
      </c>
      <c r="C132" s="5" t="s">
        <v>103</v>
      </c>
      <c r="D132" s="6" t="s">
        <v>107</v>
      </c>
      <c r="E132" s="6" t="s">
        <v>108</v>
      </c>
      <c r="F132" s="7" t="s">
        <v>109</v>
      </c>
      <c r="G132" s="6" t="s">
        <v>110</v>
      </c>
      <c r="H132" s="7" t="s">
        <v>35</v>
      </c>
      <c r="I132" s="6" t="s">
        <v>36</v>
      </c>
      <c r="J132" s="7"/>
      <c r="K132" s="6"/>
      <c r="L132" s="8">
        <f t="shared" ref="L132:T133" si="36">L133</f>
        <v>29700</v>
      </c>
      <c r="M132" s="8">
        <f t="shared" si="36"/>
        <v>30000</v>
      </c>
      <c r="N132" s="8">
        <f t="shared" si="36"/>
        <v>30000</v>
      </c>
      <c r="O132" s="58"/>
      <c r="P132" s="8">
        <f t="shared" si="36"/>
        <v>5000</v>
      </c>
      <c r="Q132" s="8">
        <f t="shared" si="36"/>
        <v>8000</v>
      </c>
      <c r="R132" s="8">
        <f t="shared" si="36"/>
        <v>9000</v>
      </c>
      <c r="S132" s="62">
        <f t="shared" si="36"/>
        <v>7700</v>
      </c>
      <c r="T132" s="71">
        <f t="shared" si="36"/>
        <v>29700</v>
      </c>
    </row>
    <row r="133" spans="1:20" ht="17.25" customHeight="1" outlineLevel="7">
      <c r="A133" s="6" t="s">
        <v>38</v>
      </c>
      <c r="B133" s="19" t="s">
        <v>206</v>
      </c>
      <c r="C133" s="5" t="s">
        <v>103</v>
      </c>
      <c r="D133" s="6" t="s">
        <v>107</v>
      </c>
      <c r="E133" s="6" t="s">
        <v>108</v>
      </c>
      <c r="F133" s="7" t="s">
        <v>109</v>
      </c>
      <c r="G133" s="6" t="s">
        <v>110</v>
      </c>
      <c r="H133" s="7" t="s">
        <v>37</v>
      </c>
      <c r="I133" s="6" t="s">
        <v>38</v>
      </c>
      <c r="J133" s="7"/>
      <c r="K133" s="6"/>
      <c r="L133" s="8">
        <f t="shared" si="36"/>
        <v>29700</v>
      </c>
      <c r="M133" s="8">
        <f t="shared" si="36"/>
        <v>30000</v>
      </c>
      <c r="N133" s="8">
        <f t="shared" si="36"/>
        <v>30000</v>
      </c>
      <c r="O133" s="58"/>
      <c r="P133" s="8">
        <f t="shared" si="36"/>
        <v>5000</v>
      </c>
      <c r="Q133" s="8">
        <f t="shared" si="36"/>
        <v>8000</v>
      </c>
      <c r="R133" s="8">
        <f t="shared" si="36"/>
        <v>9000</v>
      </c>
      <c r="S133" s="62">
        <f t="shared" si="36"/>
        <v>7700</v>
      </c>
      <c r="T133" s="71">
        <f t="shared" si="36"/>
        <v>29700</v>
      </c>
    </row>
    <row r="134" spans="1:20" ht="17.25" customHeight="1" outlineLevel="7">
      <c r="A134" s="6" t="s">
        <v>40</v>
      </c>
      <c r="B134" s="32" t="s">
        <v>206</v>
      </c>
      <c r="C134" s="5" t="s">
        <v>103</v>
      </c>
      <c r="D134" s="6" t="s">
        <v>107</v>
      </c>
      <c r="E134" s="6" t="s">
        <v>108</v>
      </c>
      <c r="F134" s="7" t="s">
        <v>109</v>
      </c>
      <c r="G134" s="6" t="s">
        <v>110</v>
      </c>
      <c r="H134" s="7" t="s">
        <v>39</v>
      </c>
      <c r="I134" s="6" t="s">
        <v>40</v>
      </c>
      <c r="J134" s="7"/>
      <c r="K134" s="6"/>
      <c r="L134" s="8">
        <f>L135+L136+L137</f>
        <v>29700</v>
      </c>
      <c r="M134" s="8">
        <f>M135+M136+M137</f>
        <v>30000</v>
      </c>
      <c r="N134" s="8">
        <f>N135+N136+N137</f>
        <v>30000</v>
      </c>
      <c r="O134" s="58"/>
      <c r="P134" s="8">
        <f>P135+P136+P137</f>
        <v>5000</v>
      </c>
      <c r="Q134" s="8">
        <f>Q135+Q136+Q137</f>
        <v>8000</v>
      </c>
      <c r="R134" s="8">
        <f>R135+R136+R137</f>
        <v>9000</v>
      </c>
      <c r="S134" s="62">
        <f>S135+S136+S137</f>
        <v>7700</v>
      </c>
      <c r="T134" s="71">
        <f>T135+T136+T137</f>
        <v>29700</v>
      </c>
    </row>
    <row r="135" spans="1:20" ht="16.5" hidden="1" customHeight="1" outlineLevel="7">
      <c r="A135" s="9" t="s">
        <v>46</v>
      </c>
      <c r="B135" s="19" t="s">
        <v>206</v>
      </c>
      <c r="C135" s="9" t="s">
        <v>103</v>
      </c>
      <c r="D135" s="9" t="s">
        <v>107</v>
      </c>
      <c r="E135" s="9" t="s">
        <v>108</v>
      </c>
      <c r="F135" s="10" t="s">
        <v>109</v>
      </c>
      <c r="G135" s="9" t="s">
        <v>110</v>
      </c>
      <c r="H135" s="10" t="s">
        <v>39</v>
      </c>
      <c r="I135" s="9" t="s">
        <v>40</v>
      </c>
      <c r="J135" s="10" t="s">
        <v>45</v>
      </c>
      <c r="K135" s="9" t="s">
        <v>46</v>
      </c>
      <c r="L135" s="11"/>
      <c r="M135" s="11"/>
      <c r="N135" s="11"/>
      <c r="O135" s="59"/>
      <c r="P135" s="11"/>
      <c r="Q135" s="11"/>
      <c r="R135" s="11"/>
      <c r="S135" s="63"/>
      <c r="T135" s="72">
        <f>P135+Q135+R135+S135</f>
        <v>0</v>
      </c>
    </row>
    <row r="136" spans="1:20" ht="16.5" customHeight="1" outlineLevel="7">
      <c r="A136" s="45" t="s">
        <v>52</v>
      </c>
      <c r="B136" s="19" t="s">
        <v>206</v>
      </c>
      <c r="C136" s="9" t="s">
        <v>103</v>
      </c>
      <c r="D136" s="9" t="s">
        <v>107</v>
      </c>
      <c r="E136" s="9" t="s">
        <v>108</v>
      </c>
      <c r="F136" s="10" t="s">
        <v>109</v>
      </c>
      <c r="G136" s="9" t="s">
        <v>110</v>
      </c>
      <c r="H136" s="10" t="s">
        <v>39</v>
      </c>
      <c r="I136" s="9" t="s">
        <v>40</v>
      </c>
      <c r="J136" s="10" t="s">
        <v>51</v>
      </c>
      <c r="K136" s="9"/>
      <c r="L136" s="11">
        <v>21000</v>
      </c>
      <c r="M136" s="11">
        <v>22000</v>
      </c>
      <c r="N136" s="11">
        <v>22000</v>
      </c>
      <c r="O136" s="59"/>
      <c r="P136" s="11">
        <v>5000</v>
      </c>
      <c r="Q136" s="11">
        <v>5000</v>
      </c>
      <c r="R136" s="11">
        <v>6000</v>
      </c>
      <c r="S136" s="63">
        <v>5000</v>
      </c>
      <c r="T136" s="72">
        <f>P136+Q136+R136+S136</f>
        <v>21000</v>
      </c>
    </row>
    <row r="137" spans="1:20" ht="15.75" customHeight="1" outlineLevel="7">
      <c r="A137" s="9" t="s">
        <v>54</v>
      </c>
      <c r="B137" s="19" t="s">
        <v>206</v>
      </c>
      <c r="C137" s="9" t="s">
        <v>103</v>
      </c>
      <c r="D137" s="9" t="s">
        <v>107</v>
      </c>
      <c r="E137" s="9" t="s">
        <v>108</v>
      </c>
      <c r="F137" s="10" t="s">
        <v>109</v>
      </c>
      <c r="G137" s="9" t="s">
        <v>110</v>
      </c>
      <c r="H137" s="10" t="s">
        <v>39</v>
      </c>
      <c r="I137" s="9" t="s">
        <v>40</v>
      </c>
      <c r="J137" s="10" t="s">
        <v>53</v>
      </c>
      <c r="K137" s="9" t="s">
        <v>54</v>
      </c>
      <c r="L137" s="11">
        <v>8700</v>
      </c>
      <c r="M137" s="11">
        <v>8000</v>
      </c>
      <c r="N137" s="11">
        <v>8000</v>
      </c>
      <c r="O137" s="59"/>
      <c r="P137" s="11"/>
      <c r="Q137" s="11">
        <v>3000</v>
      </c>
      <c r="R137" s="11">
        <v>3000</v>
      </c>
      <c r="S137" s="63">
        <v>2700</v>
      </c>
      <c r="T137" s="72">
        <f>P137+Q137+R137+S137</f>
        <v>8700</v>
      </c>
    </row>
    <row r="138" spans="1:20" ht="16.5" hidden="1" customHeight="1" outlineLevel="7">
      <c r="A138" s="6" t="s">
        <v>58</v>
      </c>
      <c r="B138" s="19" t="s">
        <v>206</v>
      </c>
      <c r="C138" s="5" t="s">
        <v>103</v>
      </c>
      <c r="D138" s="6" t="s">
        <v>107</v>
      </c>
      <c r="E138" s="6" t="s">
        <v>108</v>
      </c>
      <c r="F138" s="7" t="s">
        <v>109</v>
      </c>
      <c r="G138" s="6" t="s">
        <v>34</v>
      </c>
      <c r="H138" s="7" t="s">
        <v>57</v>
      </c>
      <c r="I138" s="6" t="s">
        <v>58</v>
      </c>
      <c r="J138" s="7"/>
      <c r="K138" s="36"/>
      <c r="L138" s="95">
        <f t="shared" ref="L138:T140" si="37">L139</f>
        <v>0</v>
      </c>
      <c r="M138" s="95">
        <f t="shared" si="37"/>
        <v>0</v>
      </c>
      <c r="N138" s="95">
        <f t="shared" si="37"/>
        <v>0</v>
      </c>
      <c r="O138" s="96"/>
      <c r="P138" s="95">
        <f t="shared" si="37"/>
        <v>0</v>
      </c>
      <c r="Q138" s="95">
        <f t="shared" si="37"/>
        <v>0</v>
      </c>
      <c r="R138" s="95">
        <f t="shared" si="37"/>
        <v>0</v>
      </c>
      <c r="S138" s="97">
        <f t="shared" si="37"/>
        <v>0</v>
      </c>
      <c r="T138" s="98">
        <f t="shared" si="37"/>
        <v>0</v>
      </c>
    </row>
    <row r="139" spans="1:20" ht="16.5" hidden="1" customHeight="1" outlineLevel="7">
      <c r="A139" s="6" t="s">
        <v>60</v>
      </c>
      <c r="B139" s="19" t="s">
        <v>206</v>
      </c>
      <c r="C139" s="5" t="s">
        <v>103</v>
      </c>
      <c r="D139" s="6" t="s">
        <v>107</v>
      </c>
      <c r="E139" s="6" t="s">
        <v>108</v>
      </c>
      <c r="F139" s="7" t="s">
        <v>109</v>
      </c>
      <c r="G139" s="6" t="s">
        <v>34</v>
      </c>
      <c r="H139" s="7" t="s">
        <v>59</v>
      </c>
      <c r="I139" s="6" t="s">
        <v>60</v>
      </c>
      <c r="J139" s="7"/>
      <c r="K139" s="36"/>
      <c r="L139" s="95">
        <f t="shared" si="37"/>
        <v>0</v>
      </c>
      <c r="M139" s="95">
        <f t="shared" si="37"/>
        <v>0</v>
      </c>
      <c r="N139" s="95">
        <f t="shared" si="37"/>
        <v>0</v>
      </c>
      <c r="O139" s="96"/>
      <c r="P139" s="95">
        <f t="shared" si="37"/>
        <v>0</v>
      </c>
      <c r="Q139" s="95">
        <f t="shared" si="37"/>
        <v>0</v>
      </c>
      <c r="R139" s="95">
        <f t="shared" si="37"/>
        <v>0</v>
      </c>
      <c r="S139" s="97">
        <f t="shared" si="37"/>
        <v>0</v>
      </c>
      <c r="T139" s="98">
        <f t="shared" si="37"/>
        <v>0</v>
      </c>
    </row>
    <row r="140" spans="1:20" ht="16.5" hidden="1" customHeight="1" outlineLevel="7">
      <c r="A140" s="6" t="s">
        <v>62</v>
      </c>
      <c r="B140" s="19" t="s">
        <v>206</v>
      </c>
      <c r="C140" s="5" t="s">
        <v>103</v>
      </c>
      <c r="D140" s="6" t="s">
        <v>107</v>
      </c>
      <c r="E140" s="6" t="s">
        <v>108</v>
      </c>
      <c r="F140" s="7" t="s">
        <v>109</v>
      </c>
      <c r="G140" s="6" t="s">
        <v>34</v>
      </c>
      <c r="H140" s="7" t="s">
        <v>61</v>
      </c>
      <c r="I140" s="6" t="s">
        <v>62</v>
      </c>
      <c r="J140" s="7"/>
      <c r="K140" s="36"/>
      <c r="L140" s="95">
        <f t="shared" si="37"/>
        <v>0</v>
      </c>
      <c r="M140" s="95">
        <f t="shared" si="37"/>
        <v>0</v>
      </c>
      <c r="N140" s="95">
        <f t="shared" si="37"/>
        <v>0</v>
      </c>
      <c r="O140" s="96"/>
      <c r="P140" s="95">
        <f t="shared" si="37"/>
        <v>0</v>
      </c>
      <c r="Q140" s="95">
        <f t="shared" si="37"/>
        <v>0</v>
      </c>
      <c r="R140" s="95">
        <f t="shared" si="37"/>
        <v>0</v>
      </c>
      <c r="S140" s="97">
        <f t="shared" si="37"/>
        <v>0</v>
      </c>
      <c r="T140" s="98">
        <f t="shared" si="37"/>
        <v>0</v>
      </c>
    </row>
    <row r="141" spans="1:20" ht="16.5" hidden="1" customHeight="1" outlineLevel="7">
      <c r="A141" s="9" t="s">
        <v>64</v>
      </c>
      <c r="B141" s="19" t="s">
        <v>157</v>
      </c>
      <c r="C141" s="48" t="s">
        <v>103</v>
      </c>
      <c r="D141" s="49" t="s">
        <v>107</v>
      </c>
      <c r="E141" s="49" t="s">
        <v>108</v>
      </c>
      <c r="F141" s="43" t="s">
        <v>109</v>
      </c>
      <c r="G141" s="9" t="s">
        <v>34</v>
      </c>
      <c r="H141" s="10" t="s">
        <v>61</v>
      </c>
      <c r="I141" s="9" t="s">
        <v>62</v>
      </c>
      <c r="J141" s="10" t="s">
        <v>63</v>
      </c>
      <c r="K141" s="36"/>
      <c r="L141" s="11"/>
      <c r="M141" s="11"/>
      <c r="N141" s="11"/>
      <c r="O141" s="59"/>
      <c r="P141" s="11"/>
      <c r="Q141" s="11"/>
      <c r="R141" s="11"/>
      <c r="S141" s="63"/>
      <c r="T141" s="72">
        <f>P141+Q141+R141+S141</f>
        <v>0</v>
      </c>
    </row>
    <row r="142" spans="1:20">
      <c r="A142" s="38" t="s">
        <v>172</v>
      </c>
      <c r="B142" s="14" t="s">
        <v>206</v>
      </c>
      <c r="C142" s="27" t="s">
        <v>31</v>
      </c>
      <c r="D142" s="28"/>
      <c r="E142" s="28"/>
      <c r="F142" s="29"/>
      <c r="G142" s="28"/>
      <c r="H142" s="29"/>
      <c r="I142" s="28"/>
      <c r="J142" s="29"/>
      <c r="K142" s="6"/>
      <c r="L142" s="30">
        <f>L143+L179</f>
        <v>1292900</v>
      </c>
      <c r="M142" s="30">
        <f>M143+M179</f>
        <v>1377500</v>
      </c>
      <c r="N142" s="30">
        <f>N143+N179</f>
        <v>1606000</v>
      </c>
      <c r="O142" s="58"/>
      <c r="P142" s="30">
        <f>P143+P179</f>
        <v>295000</v>
      </c>
      <c r="Q142" s="30">
        <f>Q143+Q179</f>
        <v>332800</v>
      </c>
      <c r="R142" s="30">
        <f>R143+R179</f>
        <v>341800</v>
      </c>
      <c r="S142" s="65">
        <f>S143+S179</f>
        <v>323300</v>
      </c>
      <c r="T142" s="70">
        <f>T143+T179</f>
        <v>1292900</v>
      </c>
    </row>
    <row r="143" spans="1:20" outlineLevel="1">
      <c r="A143" s="6" t="s">
        <v>112</v>
      </c>
      <c r="B143" s="19" t="s">
        <v>206</v>
      </c>
      <c r="C143" s="5" t="s">
        <v>31</v>
      </c>
      <c r="D143" s="6" t="s">
        <v>111</v>
      </c>
      <c r="E143" s="6"/>
      <c r="F143" s="7"/>
      <c r="G143" s="6"/>
      <c r="H143" s="7"/>
      <c r="I143" s="6"/>
      <c r="J143" s="7"/>
      <c r="K143" s="6"/>
      <c r="L143" s="8">
        <f>L144+L173</f>
        <v>1282900</v>
      </c>
      <c r="M143" s="8">
        <f>M144+M173</f>
        <v>1367500</v>
      </c>
      <c r="N143" s="8">
        <f>N144+N173</f>
        <v>1596000</v>
      </c>
      <c r="O143" s="58"/>
      <c r="P143" s="8">
        <f>P144+P173</f>
        <v>295000</v>
      </c>
      <c r="Q143" s="8">
        <f>Q144+Q173</f>
        <v>327800</v>
      </c>
      <c r="R143" s="8">
        <f>R144+R173</f>
        <v>336800</v>
      </c>
      <c r="S143" s="62">
        <f>S144+S173</f>
        <v>323300</v>
      </c>
      <c r="T143" s="71">
        <f>T144+T173</f>
        <v>1282900</v>
      </c>
    </row>
    <row r="144" spans="1:20" ht="21.75" customHeight="1" outlineLevel="1">
      <c r="A144" s="31" t="s">
        <v>191</v>
      </c>
      <c r="B144" s="19" t="s">
        <v>206</v>
      </c>
      <c r="C144" s="33" t="s">
        <v>31</v>
      </c>
      <c r="D144" s="34" t="s">
        <v>111</v>
      </c>
      <c r="E144" s="34" t="s">
        <v>112</v>
      </c>
      <c r="F144" s="35" t="s">
        <v>173</v>
      </c>
      <c r="G144" s="6"/>
      <c r="H144" s="7"/>
      <c r="I144" s="6"/>
      <c r="J144" s="7"/>
      <c r="K144" s="6"/>
      <c r="L144" s="8">
        <f>L145+L150+L168</f>
        <v>1282900</v>
      </c>
      <c r="M144" s="8">
        <f>M145+M150+M168</f>
        <v>0</v>
      </c>
      <c r="N144" s="8">
        <f>N145+N150+N168</f>
        <v>0</v>
      </c>
      <c r="O144" s="58"/>
      <c r="P144" s="8">
        <f>P145+P150+P168</f>
        <v>295000</v>
      </c>
      <c r="Q144" s="8">
        <f>Q145+Q150+Q168</f>
        <v>327800</v>
      </c>
      <c r="R144" s="8">
        <f>R145+R150+R168</f>
        <v>336800</v>
      </c>
      <c r="S144" s="62">
        <f>S145+S150+S168</f>
        <v>323300</v>
      </c>
      <c r="T144" s="71">
        <f>T145+T150+T168</f>
        <v>1282900</v>
      </c>
    </row>
    <row r="145" spans="1:21" ht="17.25" hidden="1" customHeight="1" outlineLevel="1">
      <c r="A145" s="135" t="s">
        <v>220</v>
      </c>
      <c r="B145" s="110" t="s">
        <v>206</v>
      </c>
      <c r="C145" s="136" t="s">
        <v>31</v>
      </c>
      <c r="D145" s="135" t="s">
        <v>111</v>
      </c>
      <c r="E145" s="135" t="s">
        <v>112</v>
      </c>
      <c r="F145" s="137" t="s">
        <v>221</v>
      </c>
      <c r="G145" s="135" t="s">
        <v>114</v>
      </c>
      <c r="H145" s="137"/>
      <c r="I145" s="135"/>
      <c r="J145" s="137"/>
      <c r="K145" s="6"/>
      <c r="L145" s="8">
        <f t="shared" ref="L145:N148" si="38">L146</f>
        <v>0</v>
      </c>
      <c r="M145" s="8">
        <f t="shared" si="38"/>
        <v>0</v>
      </c>
      <c r="N145" s="8">
        <f t="shared" si="38"/>
        <v>0</v>
      </c>
      <c r="O145" s="58"/>
      <c r="P145" s="8">
        <f t="shared" ref="P145:T148" si="39">P146</f>
        <v>0</v>
      </c>
      <c r="Q145" s="8">
        <f t="shared" si="39"/>
        <v>0</v>
      </c>
      <c r="R145" s="8">
        <f t="shared" si="39"/>
        <v>0</v>
      </c>
      <c r="S145" s="62">
        <f t="shared" si="39"/>
        <v>0</v>
      </c>
      <c r="T145" s="71">
        <f t="shared" si="39"/>
        <v>0</v>
      </c>
    </row>
    <row r="146" spans="1:21" ht="19.5" hidden="1" customHeight="1" outlineLevel="1">
      <c r="A146" s="135" t="s">
        <v>36</v>
      </c>
      <c r="B146" s="110" t="s">
        <v>206</v>
      </c>
      <c r="C146" s="136" t="s">
        <v>31</v>
      </c>
      <c r="D146" s="135" t="s">
        <v>111</v>
      </c>
      <c r="E146" s="135" t="s">
        <v>112</v>
      </c>
      <c r="F146" s="137" t="s">
        <v>221</v>
      </c>
      <c r="G146" s="135" t="s">
        <v>114</v>
      </c>
      <c r="H146" s="137" t="s">
        <v>35</v>
      </c>
      <c r="I146" s="135"/>
      <c r="J146" s="137"/>
      <c r="K146" s="6"/>
      <c r="L146" s="8">
        <f t="shared" si="38"/>
        <v>0</v>
      </c>
      <c r="M146" s="8">
        <f t="shared" si="38"/>
        <v>0</v>
      </c>
      <c r="N146" s="8">
        <f t="shared" si="38"/>
        <v>0</v>
      </c>
      <c r="O146" s="58"/>
      <c r="P146" s="8">
        <f t="shared" si="39"/>
        <v>0</v>
      </c>
      <c r="Q146" s="8">
        <f t="shared" si="39"/>
        <v>0</v>
      </c>
      <c r="R146" s="8">
        <f t="shared" si="39"/>
        <v>0</v>
      </c>
      <c r="S146" s="62">
        <f t="shared" si="39"/>
        <v>0</v>
      </c>
      <c r="T146" s="71">
        <f t="shared" si="39"/>
        <v>0</v>
      </c>
    </row>
    <row r="147" spans="1:21" ht="18" hidden="1" customHeight="1" outlineLevel="1">
      <c r="A147" s="135" t="s">
        <v>38</v>
      </c>
      <c r="B147" s="110" t="s">
        <v>206</v>
      </c>
      <c r="C147" s="136" t="s">
        <v>31</v>
      </c>
      <c r="D147" s="135" t="s">
        <v>111</v>
      </c>
      <c r="E147" s="135" t="s">
        <v>112</v>
      </c>
      <c r="F147" s="137" t="s">
        <v>221</v>
      </c>
      <c r="G147" s="135" t="s">
        <v>114</v>
      </c>
      <c r="H147" s="137" t="s">
        <v>37</v>
      </c>
      <c r="I147" s="135"/>
      <c r="J147" s="137"/>
      <c r="K147" s="6"/>
      <c r="L147" s="8">
        <f t="shared" si="38"/>
        <v>0</v>
      </c>
      <c r="M147" s="8">
        <f t="shared" si="38"/>
        <v>0</v>
      </c>
      <c r="N147" s="8">
        <f t="shared" si="38"/>
        <v>0</v>
      </c>
      <c r="O147" s="58"/>
      <c r="P147" s="8">
        <f t="shared" si="39"/>
        <v>0</v>
      </c>
      <c r="Q147" s="8">
        <f t="shared" si="39"/>
        <v>0</v>
      </c>
      <c r="R147" s="8">
        <f t="shared" si="39"/>
        <v>0</v>
      </c>
      <c r="S147" s="62">
        <f t="shared" si="39"/>
        <v>0</v>
      </c>
      <c r="T147" s="71">
        <f t="shared" si="39"/>
        <v>0</v>
      </c>
    </row>
    <row r="148" spans="1:21" ht="16.5" hidden="1" customHeight="1" outlineLevel="1">
      <c r="A148" s="135" t="s">
        <v>40</v>
      </c>
      <c r="B148" s="110" t="s">
        <v>206</v>
      </c>
      <c r="C148" s="136" t="s">
        <v>31</v>
      </c>
      <c r="D148" s="135" t="s">
        <v>111</v>
      </c>
      <c r="E148" s="135" t="s">
        <v>112</v>
      </c>
      <c r="F148" s="137" t="s">
        <v>221</v>
      </c>
      <c r="G148" s="135" t="s">
        <v>114</v>
      </c>
      <c r="H148" s="137" t="s">
        <v>39</v>
      </c>
      <c r="I148" s="135"/>
      <c r="J148" s="137"/>
      <c r="K148" s="6"/>
      <c r="L148" s="8">
        <f t="shared" si="38"/>
        <v>0</v>
      </c>
      <c r="M148" s="8">
        <f t="shared" si="38"/>
        <v>0</v>
      </c>
      <c r="N148" s="8">
        <f t="shared" si="38"/>
        <v>0</v>
      </c>
      <c r="O148" s="58"/>
      <c r="P148" s="8">
        <f t="shared" si="39"/>
        <v>0</v>
      </c>
      <c r="Q148" s="8">
        <f t="shared" si="39"/>
        <v>0</v>
      </c>
      <c r="R148" s="8">
        <f t="shared" si="39"/>
        <v>0</v>
      </c>
      <c r="S148" s="62">
        <f t="shared" si="39"/>
        <v>0</v>
      </c>
      <c r="T148" s="71">
        <f t="shared" si="39"/>
        <v>0</v>
      </c>
    </row>
    <row r="149" spans="1:21" ht="22.5" hidden="1" outlineLevel="1">
      <c r="A149" s="138" t="s">
        <v>195</v>
      </c>
      <c r="B149" s="110" t="s">
        <v>206</v>
      </c>
      <c r="C149" s="139" t="s">
        <v>31</v>
      </c>
      <c r="D149" s="140" t="s">
        <v>111</v>
      </c>
      <c r="E149" s="140" t="s">
        <v>112</v>
      </c>
      <c r="F149" s="141" t="s">
        <v>221</v>
      </c>
      <c r="G149" s="140" t="s">
        <v>114</v>
      </c>
      <c r="H149" s="141" t="s">
        <v>39</v>
      </c>
      <c r="I149" s="135"/>
      <c r="J149" s="111" t="s">
        <v>193</v>
      </c>
      <c r="K149" s="6"/>
      <c r="L149" s="90"/>
      <c r="M149" s="90"/>
      <c r="N149" s="90"/>
      <c r="O149" s="99"/>
      <c r="P149" s="90"/>
      <c r="Q149" s="90"/>
      <c r="R149" s="90"/>
      <c r="S149" s="91"/>
      <c r="T149" s="102">
        <f>P149+Q149+R149+S149</f>
        <v>0</v>
      </c>
    </row>
    <row r="150" spans="1:21" ht="15" customHeight="1" outlineLevel="2">
      <c r="A150" s="6" t="s">
        <v>114</v>
      </c>
      <c r="B150" s="19" t="s">
        <v>206</v>
      </c>
      <c r="C150" s="5" t="s">
        <v>31</v>
      </c>
      <c r="D150" s="6" t="s">
        <v>111</v>
      </c>
      <c r="E150" s="6" t="s">
        <v>112</v>
      </c>
      <c r="F150" s="7" t="s">
        <v>113</v>
      </c>
      <c r="G150" s="6" t="s">
        <v>114</v>
      </c>
      <c r="H150" s="7"/>
      <c r="I150" s="6"/>
      <c r="J150" s="7"/>
      <c r="K150" s="6"/>
      <c r="L150" s="8">
        <f>L151+L164</f>
        <v>1258900</v>
      </c>
      <c r="M150" s="8">
        <f>M151+M164</f>
        <v>0</v>
      </c>
      <c r="N150" s="8">
        <f>N151+N164</f>
        <v>0</v>
      </c>
      <c r="O150" s="58"/>
      <c r="P150" s="8">
        <f>P151+P164</f>
        <v>288000</v>
      </c>
      <c r="Q150" s="8">
        <f>Q151+Q164</f>
        <v>322800</v>
      </c>
      <c r="R150" s="8">
        <f>R151+R164</f>
        <v>330800</v>
      </c>
      <c r="S150" s="62">
        <f>S151+S164</f>
        <v>317300</v>
      </c>
      <c r="T150" s="71">
        <f>T151+T164</f>
        <v>1258900</v>
      </c>
    </row>
    <row r="151" spans="1:21" ht="16.5" customHeight="1" outlineLevel="7">
      <c r="A151" s="6" t="s">
        <v>36</v>
      </c>
      <c r="B151" s="19" t="s">
        <v>206</v>
      </c>
      <c r="C151" s="5" t="s">
        <v>31</v>
      </c>
      <c r="D151" s="6" t="s">
        <v>111</v>
      </c>
      <c r="E151" s="6" t="s">
        <v>112</v>
      </c>
      <c r="F151" s="7" t="s">
        <v>113</v>
      </c>
      <c r="G151" s="6" t="s">
        <v>114</v>
      </c>
      <c r="H151" s="7" t="s">
        <v>35</v>
      </c>
      <c r="I151" s="6" t="s">
        <v>36</v>
      </c>
      <c r="J151" s="7"/>
      <c r="K151" s="6"/>
      <c r="L151" s="8">
        <f t="shared" ref="L151:T152" si="40">L152</f>
        <v>1251500</v>
      </c>
      <c r="M151" s="8">
        <f t="shared" si="40"/>
        <v>0</v>
      </c>
      <c r="N151" s="8">
        <f t="shared" si="40"/>
        <v>0</v>
      </c>
      <c r="O151" s="58"/>
      <c r="P151" s="8">
        <f t="shared" si="40"/>
        <v>286000</v>
      </c>
      <c r="Q151" s="8">
        <f t="shared" si="40"/>
        <v>321000</v>
      </c>
      <c r="R151" s="8">
        <f t="shared" si="40"/>
        <v>329000</v>
      </c>
      <c r="S151" s="62">
        <f t="shared" si="40"/>
        <v>315500</v>
      </c>
      <c r="T151" s="71">
        <f t="shared" si="40"/>
        <v>1251500</v>
      </c>
    </row>
    <row r="152" spans="1:21" ht="15.75" customHeight="1" outlineLevel="7">
      <c r="A152" s="6" t="s">
        <v>38</v>
      </c>
      <c r="B152" s="19" t="s">
        <v>206</v>
      </c>
      <c r="C152" s="5" t="s">
        <v>31</v>
      </c>
      <c r="D152" s="6" t="s">
        <v>111</v>
      </c>
      <c r="E152" s="6" t="s">
        <v>112</v>
      </c>
      <c r="F152" s="7" t="s">
        <v>113</v>
      </c>
      <c r="G152" s="6" t="s">
        <v>114</v>
      </c>
      <c r="H152" s="7" t="s">
        <v>37</v>
      </c>
      <c r="I152" s="6" t="s">
        <v>38</v>
      </c>
      <c r="J152" s="7"/>
      <c r="K152" s="6"/>
      <c r="L152" s="8">
        <f t="shared" si="40"/>
        <v>1251500</v>
      </c>
      <c r="M152" s="8">
        <f t="shared" si="40"/>
        <v>0</v>
      </c>
      <c r="N152" s="8">
        <f t="shared" si="40"/>
        <v>0</v>
      </c>
      <c r="O152" s="58"/>
      <c r="P152" s="8">
        <f t="shared" si="40"/>
        <v>286000</v>
      </c>
      <c r="Q152" s="8">
        <f t="shared" si="40"/>
        <v>321000</v>
      </c>
      <c r="R152" s="8">
        <f t="shared" si="40"/>
        <v>329000</v>
      </c>
      <c r="S152" s="62">
        <f t="shared" si="40"/>
        <v>315500</v>
      </c>
      <c r="T152" s="71">
        <f t="shared" si="40"/>
        <v>1251500</v>
      </c>
    </row>
    <row r="153" spans="1:21" ht="16.5" customHeight="1" outlineLevel="7">
      <c r="A153" s="6" t="s">
        <v>40</v>
      </c>
      <c r="B153" s="32" t="s">
        <v>206</v>
      </c>
      <c r="C153" s="5" t="s">
        <v>31</v>
      </c>
      <c r="D153" s="6" t="s">
        <v>111</v>
      </c>
      <c r="E153" s="6" t="s">
        <v>112</v>
      </c>
      <c r="F153" s="7" t="s">
        <v>113</v>
      </c>
      <c r="G153" s="6" t="s">
        <v>114</v>
      </c>
      <c r="H153" s="7" t="s">
        <v>39</v>
      </c>
      <c r="I153" s="6" t="s">
        <v>40</v>
      </c>
      <c r="J153" s="7"/>
      <c r="K153" s="6"/>
      <c r="L153" s="8">
        <f>L154+L155+L156+L157+L158+L159+L160+L161+L162+L163</f>
        <v>1251500</v>
      </c>
      <c r="M153" s="8">
        <f>M154+M155+M156+M157+M158+M159+M160+M161+M162+M163</f>
        <v>0</v>
      </c>
      <c r="N153" s="8">
        <f>N154+N155+N156+N157+N158+N159+N160+N161+N162+N163</f>
        <v>0</v>
      </c>
      <c r="O153" s="58"/>
      <c r="P153" s="8">
        <f>P154+P155+P156+P157+P158+P159+P160+P161+P162+P163</f>
        <v>286000</v>
      </c>
      <c r="Q153" s="8">
        <f>Q154+Q155+Q156+Q157+Q158+Q159+Q160+Q161+Q162+Q163</f>
        <v>321000</v>
      </c>
      <c r="R153" s="8">
        <f>R154+R155+R156+R157+R158+R159+R160+R161+R162+R163</f>
        <v>329000</v>
      </c>
      <c r="S153" s="62">
        <f>S154+S155+S156+S157+S158+S159+S160+S161+S162+S163</f>
        <v>315500</v>
      </c>
      <c r="T153" s="71">
        <f>T154+T155+T156+T157+T158+T159+T160+T161+T162+T163</f>
        <v>1251500</v>
      </c>
    </row>
    <row r="154" spans="1:21" ht="16.5" customHeight="1" outlineLevel="7">
      <c r="A154" s="45" t="s">
        <v>194</v>
      </c>
      <c r="B154" s="19" t="s">
        <v>206</v>
      </c>
      <c r="C154" s="9" t="s">
        <v>31</v>
      </c>
      <c r="D154" s="9" t="s">
        <v>111</v>
      </c>
      <c r="E154" s="9" t="s">
        <v>112</v>
      </c>
      <c r="F154" s="10" t="s">
        <v>113</v>
      </c>
      <c r="G154" s="9" t="s">
        <v>114</v>
      </c>
      <c r="H154" s="10" t="s">
        <v>39</v>
      </c>
      <c r="I154" s="75"/>
      <c r="J154" s="10" t="s">
        <v>192</v>
      </c>
      <c r="K154" s="75"/>
      <c r="L154" s="47">
        <v>24000</v>
      </c>
      <c r="M154" s="47"/>
      <c r="N154" s="47"/>
      <c r="O154" s="60"/>
      <c r="P154" s="47">
        <v>12000</v>
      </c>
      <c r="Q154" s="47">
        <v>12000</v>
      </c>
      <c r="R154" s="47"/>
      <c r="S154" s="76"/>
      <c r="T154" s="72">
        <f t="shared" ref="T154:T163" si="41">P154+Q154+R154+S154</f>
        <v>24000</v>
      </c>
    </row>
    <row r="155" spans="1:21" ht="17.25" hidden="1" customHeight="1" outlineLevel="7">
      <c r="A155" s="45" t="s">
        <v>44</v>
      </c>
      <c r="B155" s="19" t="s">
        <v>206</v>
      </c>
      <c r="C155" s="9" t="s">
        <v>31</v>
      </c>
      <c r="D155" s="9" t="s">
        <v>111</v>
      </c>
      <c r="E155" s="9" t="s">
        <v>112</v>
      </c>
      <c r="F155" s="10" t="s">
        <v>113</v>
      </c>
      <c r="G155" s="9" t="s">
        <v>114</v>
      </c>
      <c r="H155" s="10" t="s">
        <v>39</v>
      </c>
      <c r="I155" s="9" t="s">
        <v>40</v>
      </c>
      <c r="J155" s="10" t="s">
        <v>43</v>
      </c>
      <c r="K155" s="9" t="s">
        <v>44</v>
      </c>
      <c r="L155" s="11"/>
      <c r="M155" s="11"/>
      <c r="N155" s="11"/>
      <c r="O155" s="59"/>
      <c r="P155" s="11"/>
      <c r="Q155" s="11"/>
      <c r="R155" s="11"/>
      <c r="S155" s="63"/>
      <c r="T155" s="72">
        <f t="shared" si="41"/>
        <v>0</v>
      </c>
    </row>
    <row r="156" spans="1:21" ht="23.25" customHeight="1" outlineLevel="7">
      <c r="A156" s="45" t="s">
        <v>195</v>
      </c>
      <c r="B156" s="19" t="s">
        <v>206</v>
      </c>
      <c r="C156" s="9" t="s">
        <v>31</v>
      </c>
      <c r="D156" s="9" t="s">
        <v>111</v>
      </c>
      <c r="E156" s="9" t="s">
        <v>112</v>
      </c>
      <c r="F156" s="10" t="s">
        <v>113</v>
      </c>
      <c r="G156" s="9" t="s">
        <v>114</v>
      </c>
      <c r="H156" s="10" t="s">
        <v>39</v>
      </c>
      <c r="I156" s="9"/>
      <c r="J156" s="10" t="s">
        <v>193</v>
      </c>
      <c r="K156" s="9"/>
      <c r="L156" s="11">
        <v>100000</v>
      </c>
      <c r="M156" s="11"/>
      <c r="N156" s="11"/>
      <c r="O156" s="59"/>
      <c r="P156" s="11">
        <v>50000</v>
      </c>
      <c r="Q156" s="11">
        <v>50000</v>
      </c>
      <c r="R156" s="11"/>
      <c r="S156" s="63"/>
      <c r="T156" s="72">
        <f t="shared" si="41"/>
        <v>100000</v>
      </c>
    </row>
    <row r="157" spans="1:21" ht="16.5" customHeight="1" outlineLevel="7">
      <c r="A157" s="45" t="s">
        <v>46</v>
      </c>
      <c r="B157" s="19" t="s">
        <v>206</v>
      </c>
      <c r="C157" s="9" t="s">
        <v>31</v>
      </c>
      <c r="D157" s="9" t="s">
        <v>111</v>
      </c>
      <c r="E157" s="9" t="s">
        <v>112</v>
      </c>
      <c r="F157" s="10" t="s">
        <v>113</v>
      </c>
      <c r="G157" s="9" t="s">
        <v>114</v>
      </c>
      <c r="H157" s="10" t="s">
        <v>39</v>
      </c>
      <c r="I157" s="9" t="s">
        <v>40</v>
      </c>
      <c r="J157" s="10" t="s">
        <v>45</v>
      </c>
      <c r="K157" s="9" t="s">
        <v>46</v>
      </c>
      <c r="L157" s="11">
        <v>601000</v>
      </c>
      <c r="M157" s="11"/>
      <c r="N157" s="11"/>
      <c r="O157" s="59"/>
      <c r="P157" s="11">
        <v>100000</v>
      </c>
      <c r="Q157" s="11">
        <v>140000</v>
      </c>
      <c r="R157" s="11">
        <v>190000</v>
      </c>
      <c r="S157" s="63">
        <v>171000</v>
      </c>
      <c r="T157" s="72">
        <f t="shared" si="41"/>
        <v>601000</v>
      </c>
      <c r="U157" s="42"/>
    </row>
    <row r="158" spans="1:21" ht="15.75" customHeight="1" outlineLevel="7">
      <c r="A158" s="45" t="s">
        <v>48</v>
      </c>
      <c r="B158" s="19" t="s">
        <v>206</v>
      </c>
      <c r="C158" s="9" t="s">
        <v>31</v>
      </c>
      <c r="D158" s="9" t="s">
        <v>111</v>
      </c>
      <c r="E158" s="9" t="s">
        <v>112</v>
      </c>
      <c r="F158" s="10" t="s">
        <v>113</v>
      </c>
      <c r="G158" s="9" t="s">
        <v>114</v>
      </c>
      <c r="H158" s="10" t="s">
        <v>39</v>
      </c>
      <c r="I158" s="9" t="s">
        <v>40</v>
      </c>
      <c r="J158" s="10" t="s">
        <v>47</v>
      </c>
      <c r="K158" s="9" t="s">
        <v>48</v>
      </c>
      <c r="L158" s="11">
        <v>181000</v>
      </c>
      <c r="M158" s="11"/>
      <c r="N158" s="11"/>
      <c r="O158" s="59"/>
      <c r="P158" s="11">
        <v>30000</v>
      </c>
      <c r="Q158" s="11">
        <v>30000</v>
      </c>
      <c r="R158" s="11">
        <v>50000</v>
      </c>
      <c r="S158" s="63">
        <v>71000</v>
      </c>
      <c r="T158" s="72">
        <f t="shared" si="41"/>
        <v>181000</v>
      </c>
      <c r="U158" s="42"/>
    </row>
    <row r="159" spans="1:21" ht="18" customHeight="1" outlineLevel="7">
      <c r="A159" s="45" t="s">
        <v>50</v>
      </c>
      <c r="B159" s="19" t="s">
        <v>206</v>
      </c>
      <c r="C159" s="9" t="s">
        <v>31</v>
      </c>
      <c r="D159" s="9" t="s">
        <v>111</v>
      </c>
      <c r="E159" s="9" t="s">
        <v>112</v>
      </c>
      <c r="F159" s="10" t="s">
        <v>113</v>
      </c>
      <c r="G159" s="9" t="s">
        <v>114</v>
      </c>
      <c r="H159" s="10" t="s">
        <v>39</v>
      </c>
      <c r="I159" s="9"/>
      <c r="J159" s="10" t="s">
        <v>49</v>
      </c>
      <c r="K159" s="9"/>
      <c r="L159" s="46">
        <v>12000</v>
      </c>
      <c r="M159" s="46"/>
      <c r="N159" s="46"/>
      <c r="O159" s="59"/>
      <c r="P159" s="46">
        <v>12000</v>
      </c>
      <c r="Q159" s="46"/>
      <c r="R159" s="46"/>
      <c r="S159" s="67"/>
      <c r="T159" s="72">
        <f t="shared" si="41"/>
        <v>12000</v>
      </c>
      <c r="U159" s="42"/>
    </row>
    <row r="160" spans="1:21" ht="15.75" customHeight="1" outlineLevel="7">
      <c r="A160" s="45" t="s">
        <v>155</v>
      </c>
      <c r="B160" s="19" t="s">
        <v>206</v>
      </c>
      <c r="C160" s="9" t="s">
        <v>31</v>
      </c>
      <c r="D160" s="9" t="s">
        <v>111</v>
      </c>
      <c r="E160" s="9" t="s">
        <v>112</v>
      </c>
      <c r="F160" s="10" t="s">
        <v>113</v>
      </c>
      <c r="G160" s="9" t="s">
        <v>114</v>
      </c>
      <c r="H160" s="10" t="s">
        <v>39</v>
      </c>
      <c r="I160" s="9" t="s">
        <v>40</v>
      </c>
      <c r="J160" s="10" t="s">
        <v>146</v>
      </c>
      <c r="K160" s="9"/>
      <c r="L160" s="46">
        <v>34000</v>
      </c>
      <c r="M160" s="46"/>
      <c r="N160" s="46"/>
      <c r="O160" s="59"/>
      <c r="P160" s="46">
        <v>9000</v>
      </c>
      <c r="Q160" s="46">
        <v>11000</v>
      </c>
      <c r="R160" s="46">
        <v>14000</v>
      </c>
      <c r="S160" s="67"/>
      <c r="T160" s="72">
        <f t="shared" si="41"/>
        <v>34000</v>
      </c>
      <c r="U160" s="42"/>
    </row>
    <row r="161" spans="1:20" ht="15.75" customHeight="1" outlineLevel="7">
      <c r="A161" s="45" t="s">
        <v>52</v>
      </c>
      <c r="B161" s="19" t="s">
        <v>206</v>
      </c>
      <c r="C161" s="9" t="s">
        <v>31</v>
      </c>
      <c r="D161" s="9" t="s">
        <v>111</v>
      </c>
      <c r="E161" s="9" t="s">
        <v>112</v>
      </c>
      <c r="F161" s="10" t="s">
        <v>113</v>
      </c>
      <c r="G161" s="9" t="s">
        <v>114</v>
      </c>
      <c r="H161" s="10" t="s">
        <v>39</v>
      </c>
      <c r="I161" s="9" t="s">
        <v>40</v>
      </c>
      <c r="J161" s="10" t="s">
        <v>51</v>
      </c>
      <c r="K161" s="9" t="s">
        <v>52</v>
      </c>
      <c r="L161" s="11">
        <v>168000</v>
      </c>
      <c r="M161" s="11"/>
      <c r="N161" s="11"/>
      <c r="O161" s="59"/>
      <c r="P161" s="11">
        <v>40000</v>
      </c>
      <c r="Q161" s="11">
        <v>46000</v>
      </c>
      <c r="R161" s="11">
        <v>42000</v>
      </c>
      <c r="S161" s="63">
        <v>40000</v>
      </c>
      <c r="T161" s="72">
        <f t="shared" si="41"/>
        <v>168000</v>
      </c>
    </row>
    <row r="162" spans="1:20" ht="18" hidden="1" customHeight="1" outlineLevel="7">
      <c r="A162" s="45" t="s">
        <v>120</v>
      </c>
      <c r="B162" s="32" t="s">
        <v>206</v>
      </c>
      <c r="C162" s="9" t="s">
        <v>31</v>
      </c>
      <c r="D162" s="9" t="s">
        <v>111</v>
      </c>
      <c r="E162" s="9" t="s">
        <v>112</v>
      </c>
      <c r="F162" s="10" t="s">
        <v>113</v>
      </c>
      <c r="G162" s="9" t="s">
        <v>114</v>
      </c>
      <c r="H162" s="10" t="s">
        <v>39</v>
      </c>
      <c r="I162" s="9" t="s">
        <v>40</v>
      </c>
      <c r="J162" s="10" t="s">
        <v>119</v>
      </c>
      <c r="K162" s="9"/>
      <c r="L162" s="11"/>
      <c r="M162" s="11"/>
      <c r="N162" s="11"/>
      <c r="O162" s="59"/>
      <c r="P162" s="11"/>
      <c r="Q162" s="11"/>
      <c r="R162" s="11"/>
      <c r="S162" s="63"/>
      <c r="T162" s="72">
        <f t="shared" si="41"/>
        <v>0</v>
      </c>
    </row>
    <row r="163" spans="1:20" ht="15" customHeight="1" outlineLevel="7">
      <c r="A163" s="45" t="s">
        <v>54</v>
      </c>
      <c r="B163" s="19" t="s">
        <v>206</v>
      </c>
      <c r="C163" s="9" t="s">
        <v>31</v>
      </c>
      <c r="D163" s="9" t="s">
        <v>111</v>
      </c>
      <c r="E163" s="9" t="s">
        <v>112</v>
      </c>
      <c r="F163" s="10" t="s">
        <v>113</v>
      </c>
      <c r="G163" s="9" t="s">
        <v>114</v>
      </c>
      <c r="H163" s="10" t="s">
        <v>39</v>
      </c>
      <c r="I163" s="9" t="s">
        <v>40</v>
      </c>
      <c r="J163" s="10" t="s">
        <v>53</v>
      </c>
      <c r="K163" s="9" t="s">
        <v>54</v>
      </c>
      <c r="L163" s="11">
        <v>131500</v>
      </c>
      <c r="M163" s="11"/>
      <c r="N163" s="11"/>
      <c r="O163" s="59"/>
      <c r="P163" s="11">
        <v>33000</v>
      </c>
      <c r="Q163" s="11">
        <v>32000</v>
      </c>
      <c r="R163" s="11">
        <v>33000</v>
      </c>
      <c r="S163" s="63">
        <v>33500</v>
      </c>
      <c r="T163" s="72">
        <f t="shared" si="41"/>
        <v>131500</v>
      </c>
    </row>
    <row r="164" spans="1:20" ht="15" customHeight="1" outlineLevel="7">
      <c r="A164" s="21" t="s">
        <v>58</v>
      </c>
      <c r="B164" s="19" t="s">
        <v>206</v>
      </c>
      <c r="C164" s="77" t="s">
        <v>31</v>
      </c>
      <c r="D164" s="77" t="s">
        <v>111</v>
      </c>
      <c r="E164" s="77" t="s">
        <v>112</v>
      </c>
      <c r="F164" s="78" t="s">
        <v>113</v>
      </c>
      <c r="G164" s="6" t="s">
        <v>34</v>
      </c>
      <c r="H164" s="7" t="s">
        <v>57</v>
      </c>
      <c r="I164" s="6" t="s">
        <v>58</v>
      </c>
      <c r="J164" s="7"/>
      <c r="K164" s="36"/>
      <c r="L164" s="95">
        <f t="shared" ref="L164:N166" si="42">L165</f>
        <v>7400</v>
      </c>
      <c r="M164" s="95">
        <f t="shared" si="42"/>
        <v>0</v>
      </c>
      <c r="N164" s="95">
        <f t="shared" si="42"/>
        <v>0</v>
      </c>
      <c r="O164" s="59"/>
      <c r="P164" s="95">
        <f t="shared" ref="P164:T166" si="43">P165</f>
        <v>2000</v>
      </c>
      <c r="Q164" s="95">
        <f t="shared" si="43"/>
        <v>1800</v>
      </c>
      <c r="R164" s="95">
        <f t="shared" si="43"/>
        <v>1800</v>
      </c>
      <c r="S164" s="97">
        <f t="shared" si="43"/>
        <v>1800</v>
      </c>
      <c r="T164" s="98">
        <f t="shared" si="43"/>
        <v>7400</v>
      </c>
    </row>
    <row r="165" spans="1:20" ht="15" customHeight="1" outlineLevel="7">
      <c r="A165" s="6" t="s">
        <v>60</v>
      </c>
      <c r="B165" s="19" t="s">
        <v>206</v>
      </c>
      <c r="C165" s="77" t="s">
        <v>31</v>
      </c>
      <c r="D165" s="77" t="s">
        <v>111</v>
      </c>
      <c r="E165" s="77" t="s">
        <v>112</v>
      </c>
      <c r="F165" s="78" t="s">
        <v>113</v>
      </c>
      <c r="G165" s="6" t="s">
        <v>34</v>
      </c>
      <c r="H165" s="7" t="s">
        <v>59</v>
      </c>
      <c r="I165" s="6" t="s">
        <v>60</v>
      </c>
      <c r="J165" s="7"/>
      <c r="K165" s="36"/>
      <c r="L165" s="95">
        <f t="shared" si="42"/>
        <v>7400</v>
      </c>
      <c r="M165" s="95">
        <f t="shared" si="42"/>
        <v>0</v>
      </c>
      <c r="N165" s="95">
        <f t="shared" si="42"/>
        <v>0</v>
      </c>
      <c r="O165" s="59"/>
      <c r="P165" s="95">
        <f t="shared" si="43"/>
        <v>2000</v>
      </c>
      <c r="Q165" s="95">
        <f t="shared" si="43"/>
        <v>1800</v>
      </c>
      <c r="R165" s="95">
        <f t="shared" si="43"/>
        <v>1800</v>
      </c>
      <c r="S165" s="97">
        <f t="shared" si="43"/>
        <v>1800</v>
      </c>
      <c r="T165" s="98">
        <f t="shared" si="43"/>
        <v>7400</v>
      </c>
    </row>
    <row r="166" spans="1:20" ht="15" customHeight="1" outlineLevel="7">
      <c r="A166" s="6" t="s">
        <v>62</v>
      </c>
      <c r="B166" s="19" t="s">
        <v>206</v>
      </c>
      <c r="C166" s="77" t="s">
        <v>31</v>
      </c>
      <c r="D166" s="77" t="s">
        <v>111</v>
      </c>
      <c r="E166" s="77" t="s">
        <v>112</v>
      </c>
      <c r="F166" s="78" t="s">
        <v>113</v>
      </c>
      <c r="G166" s="6" t="s">
        <v>34</v>
      </c>
      <c r="H166" s="7" t="s">
        <v>61</v>
      </c>
      <c r="I166" s="6" t="s">
        <v>62</v>
      </c>
      <c r="J166" s="7"/>
      <c r="K166" s="36"/>
      <c r="L166" s="95">
        <f t="shared" si="42"/>
        <v>7400</v>
      </c>
      <c r="M166" s="95">
        <f t="shared" si="42"/>
        <v>0</v>
      </c>
      <c r="N166" s="95">
        <f t="shared" si="42"/>
        <v>0</v>
      </c>
      <c r="O166" s="59"/>
      <c r="P166" s="95">
        <f t="shared" si="43"/>
        <v>2000</v>
      </c>
      <c r="Q166" s="95">
        <f t="shared" si="43"/>
        <v>1800</v>
      </c>
      <c r="R166" s="95">
        <f t="shared" si="43"/>
        <v>1800</v>
      </c>
      <c r="S166" s="97">
        <f t="shared" si="43"/>
        <v>1800</v>
      </c>
      <c r="T166" s="98">
        <f t="shared" si="43"/>
        <v>7400</v>
      </c>
    </row>
    <row r="167" spans="1:20" ht="15" customHeight="1" outlineLevel="7">
      <c r="A167" s="9" t="s">
        <v>64</v>
      </c>
      <c r="B167" s="19" t="s">
        <v>206</v>
      </c>
      <c r="C167" s="9" t="s">
        <v>31</v>
      </c>
      <c r="D167" s="9" t="s">
        <v>111</v>
      </c>
      <c r="E167" s="9" t="s">
        <v>112</v>
      </c>
      <c r="F167" s="10" t="s">
        <v>113</v>
      </c>
      <c r="G167" s="9" t="s">
        <v>34</v>
      </c>
      <c r="H167" s="10" t="s">
        <v>61</v>
      </c>
      <c r="I167" s="9" t="s">
        <v>62</v>
      </c>
      <c r="J167" s="10" t="s">
        <v>63</v>
      </c>
      <c r="K167" s="36"/>
      <c r="L167" s="47">
        <v>7400</v>
      </c>
      <c r="M167" s="47"/>
      <c r="N167" s="47"/>
      <c r="O167" s="59"/>
      <c r="P167" s="47">
        <v>2000</v>
      </c>
      <c r="Q167" s="47">
        <v>1800</v>
      </c>
      <c r="R167" s="47">
        <v>1800</v>
      </c>
      <c r="S167" s="63">
        <v>1800</v>
      </c>
      <c r="T167" s="72">
        <f>P167+Q167+R167+S167</f>
        <v>7400</v>
      </c>
    </row>
    <row r="168" spans="1:20" ht="15" customHeight="1" outlineLevel="7">
      <c r="A168" s="6" t="s">
        <v>68</v>
      </c>
      <c r="B168" s="19" t="s">
        <v>206</v>
      </c>
      <c r="C168" s="77" t="s">
        <v>31</v>
      </c>
      <c r="D168" s="77" t="s">
        <v>111</v>
      </c>
      <c r="E168" s="6" t="s">
        <v>32</v>
      </c>
      <c r="F168" s="7" t="s">
        <v>196</v>
      </c>
      <c r="G168" s="6" t="s">
        <v>68</v>
      </c>
      <c r="H168" s="7"/>
      <c r="I168" s="6"/>
      <c r="J168" s="7"/>
      <c r="K168" s="36"/>
      <c r="L168" s="103">
        <f t="shared" ref="L168:N171" si="44">L169</f>
        <v>24000</v>
      </c>
      <c r="M168" s="103">
        <f t="shared" si="44"/>
        <v>0</v>
      </c>
      <c r="N168" s="103">
        <f t="shared" si="44"/>
        <v>0</v>
      </c>
      <c r="O168" s="59"/>
      <c r="P168" s="103">
        <f t="shared" ref="P168:T171" si="45">P169</f>
        <v>7000</v>
      </c>
      <c r="Q168" s="103">
        <f t="shared" si="45"/>
        <v>5000</v>
      </c>
      <c r="R168" s="103">
        <f t="shared" si="45"/>
        <v>6000</v>
      </c>
      <c r="S168" s="104">
        <f t="shared" si="45"/>
        <v>6000</v>
      </c>
      <c r="T168" s="105">
        <f t="shared" si="45"/>
        <v>24000</v>
      </c>
    </row>
    <row r="169" spans="1:20" ht="15" customHeight="1" outlineLevel="7">
      <c r="A169" s="6" t="s">
        <v>58</v>
      </c>
      <c r="B169" s="19" t="s">
        <v>206</v>
      </c>
      <c r="C169" s="77" t="s">
        <v>31</v>
      </c>
      <c r="D169" s="77" t="s">
        <v>111</v>
      </c>
      <c r="E169" s="6" t="s">
        <v>32</v>
      </c>
      <c r="F169" s="7" t="s">
        <v>196</v>
      </c>
      <c r="G169" s="6" t="s">
        <v>68</v>
      </c>
      <c r="H169" s="7" t="s">
        <v>57</v>
      </c>
      <c r="I169" s="6" t="s">
        <v>58</v>
      </c>
      <c r="J169" s="7"/>
      <c r="K169" s="36"/>
      <c r="L169" s="103">
        <f t="shared" si="44"/>
        <v>24000</v>
      </c>
      <c r="M169" s="103">
        <f t="shared" si="44"/>
        <v>0</v>
      </c>
      <c r="N169" s="103">
        <f t="shared" si="44"/>
        <v>0</v>
      </c>
      <c r="O169" s="59"/>
      <c r="P169" s="103">
        <f t="shared" si="45"/>
        <v>7000</v>
      </c>
      <c r="Q169" s="103">
        <f t="shared" si="45"/>
        <v>5000</v>
      </c>
      <c r="R169" s="103">
        <f t="shared" si="45"/>
        <v>6000</v>
      </c>
      <c r="S169" s="104">
        <f t="shared" si="45"/>
        <v>6000</v>
      </c>
      <c r="T169" s="105">
        <f t="shared" si="45"/>
        <v>24000</v>
      </c>
    </row>
    <row r="170" spans="1:20" ht="15" customHeight="1" outlineLevel="7">
      <c r="A170" s="6" t="s">
        <v>60</v>
      </c>
      <c r="B170" s="19" t="s">
        <v>206</v>
      </c>
      <c r="C170" s="77" t="s">
        <v>31</v>
      </c>
      <c r="D170" s="77" t="s">
        <v>111</v>
      </c>
      <c r="E170" s="6" t="s">
        <v>32</v>
      </c>
      <c r="F170" s="7" t="s">
        <v>196</v>
      </c>
      <c r="G170" s="6" t="s">
        <v>68</v>
      </c>
      <c r="H170" s="7" t="s">
        <v>59</v>
      </c>
      <c r="I170" s="6" t="s">
        <v>60</v>
      </c>
      <c r="J170" s="7"/>
      <c r="K170" s="36"/>
      <c r="L170" s="103">
        <f t="shared" si="44"/>
        <v>24000</v>
      </c>
      <c r="M170" s="103">
        <f t="shared" si="44"/>
        <v>0</v>
      </c>
      <c r="N170" s="103">
        <f t="shared" si="44"/>
        <v>0</v>
      </c>
      <c r="O170" s="59"/>
      <c r="P170" s="103">
        <f t="shared" si="45"/>
        <v>7000</v>
      </c>
      <c r="Q170" s="103">
        <f t="shared" si="45"/>
        <v>5000</v>
      </c>
      <c r="R170" s="103">
        <f t="shared" si="45"/>
        <v>6000</v>
      </c>
      <c r="S170" s="104">
        <f t="shared" si="45"/>
        <v>6000</v>
      </c>
      <c r="T170" s="105">
        <f t="shared" si="45"/>
        <v>24000</v>
      </c>
    </row>
    <row r="171" spans="1:20" ht="15" customHeight="1" outlineLevel="7">
      <c r="A171" s="6" t="s">
        <v>70</v>
      </c>
      <c r="B171" s="32" t="s">
        <v>206</v>
      </c>
      <c r="C171" s="77" t="s">
        <v>31</v>
      </c>
      <c r="D171" s="77" t="s">
        <v>111</v>
      </c>
      <c r="E171" s="6" t="s">
        <v>32</v>
      </c>
      <c r="F171" s="7" t="s">
        <v>196</v>
      </c>
      <c r="G171" s="6" t="s">
        <v>68</v>
      </c>
      <c r="H171" s="7" t="s">
        <v>69</v>
      </c>
      <c r="I171" s="6" t="s">
        <v>70</v>
      </c>
      <c r="J171" s="7"/>
      <c r="K171" s="36"/>
      <c r="L171" s="103">
        <f t="shared" si="44"/>
        <v>24000</v>
      </c>
      <c r="M171" s="103">
        <f t="shared" si="44"/>
        <v>0</v>
      </c>
      <c r="N171" s="103">
        <f t="shared" si="44"/>
        <v>0</v>
      </c>
      <c r="O171" s="59"/>
      <c r="P171" s="103">
        <f t="shared" si="45"/>
        <v>7000</v>
      </c>
      <c r="Q171" s="103">
        <f t="shared" si="45"/>
        <v>5000</v>
      </c>
      <c r="R171" s="103">
        <f t="shared" si="45"/>
        <v>6000</v>
      </c>
      <c r="S171" s="104">
        <f t="shared" si="45"/>
        <v>6000</v>
      </c>
      <c r="T171" s="105">
        <f t="shared" si="45"/>
        <v>24000</v>
      </c>
    </row>
    <row r="172" spans="1:20" ht="15" customHeight="1" outlineLevel="7">
      <c r="A172" s="9" t="s">
        <v>64</v>
      </c>
      <c r="B172" s="19" t="s">
        <v>206</v>
      </c>
      <c r="C172" s="79" t="s">
        <v>31</v>
      </c>
      <c r="D172" s="79" t="s">
        <v>111</v>
      </c>
      <c r="E172" s="49" t="s">
        <v>32</v>
      </c>
      <c r="F172" s="43" t="s">
        <v>196</v>
      </c>
      <c r="G172" s="9" t="s">
        <v>68</v>
      </c>
      <c r="H172" s="10" t="s">
        <v>69</v>
      </c>
      <c r="I172" s="9" t="s">
        <v>70</v>
      </c>
      <c r="J172" s="10" t="s">
        <v>63</v>
      </c>
      <c r="K172" s="36"/>
      <c r="L172" s="47">
        <v>24000</v>
      </c>
      <c r="M172" s="47"/>
      <c r="N172" s="47"/>
      <c r="O172" s="60"/>
      <c r="P172" s="47">
        <v>7000</v>
      </c>
      <c r="Q172" s="47">
        <v>5000</v>
      </c>
      <c r="R172" s="47">
        <v>6000</v>
      </c>
      <c r="S172" s="76">
        <v>6000</v>
      </c>
      <c r="T172" s="72">
        <f>P172+Q172+R172+S172</f>
        <v>24000</v>
      </c>
    </row>
    <row r="173" spans="1:20" ht="15" customHeight="1" outlineLevel="7">
      <c r="A173" s="31" t="s">
        <v>168</v>
      </c>
      <c r="B173" s="19" t="s">
        <v>206</v>
      </c>
      <c r="C173" s="33" t="s">
        <v>31</v>
      </c>
      <c r="D173" s="34" t="s">
        <v>111</v>
      </c>
      <c r="E173" s="34" t="s">
        <v>112</v>
      </c>
      <c r="F173" s="35" t="s">
        <v>169</v>
      </c>
      <c r="G173" s="36"/>
      <c r="H173" s="37"/>
      <c r="I173" s="36"/>
      <c r="J173" s="37"/>
      <c r="K173" s="36"/>
      <c r="L173" s="8">
        <f t="shared" ref="L173:T177" si="46">L174</f>
        <v>0</v>
      </c>
      <c r="M173" s="8">
        <f t="shared" si="46"/>
        <v>1367500</v>
      </c>
      <c r="N173" s="8">
        <f t="shared" si="46"/>
        <v>1596000</v>
      </c>
      <c r="O173" s="58"/>
      <c r="P173" s="8">
        <f t="shared" si="46"/>
        <v>0</v>
      </c>
      <c r="Q173" s="8">
        <f t="shared" si="46"/>
        <v>0</v>
      </c>
      <c r="R173" s="8">
        <f t="shared" si="46"/>
        <v>0</v>
      </c>
      <c r="S173" s="62">
        <f t="shared" si="46"/>
        <v>0</v>
      </c>
      <c r="T173" s="71">
        <f t="shared" si="46"/>
        <v>0</v>
      </c>
    </row>
    <row r="174" spans="1:20" ht="15.75" customHeight="1" outlineLevel="2">
      <c r="A174" s="6" t="s">
        <v>114</v>
      </c>
      <c r="B174" s="19" t="s">
        <v>206</v>
      </c>
      <c r="C174" s="5" t="s">
        <v>31</v>
      </c>
      <c r="D174" s="6" t="s">
        <v>111</v>
      </c>
      <c r="E174" s="6" t="s">
        <v>112</v>
      </c>
      <c r="F174" s="7" t="s">
        <v>115</v>
      </c>
      <c r="G174" s="6" t="s">
        <v>114</v>
      </c>
      <c r="H174" s="7"/>
      <c r="I174" s="6"/>
      <c r="J174" s="7"/>
      <c r="K174" s="6"/>
      <c r="L174" s="8">
        <f t="shared" si="46"/>
        <v>0</v>
      </c>
      <c r="M174" s="8">
        <f t="shared" si="46"/>
        <v>1367500</v>
      </c>
      <c r="N174" s="8">
        <f t="shared" si="46"/>
        <v>1596000</v>
      </c>
      <c r="O174" s="58"/>
      <c r="P174" s="8">
        <f t="shared" si="46"/>
        <v>0</v>
      </c>
      <c r="Q174" s="8">
        <f t="shared" si="46"/>
        <v>0</v>
      </c>
      <c r="R174" s="8">
        <f t="shared" si="46"/>
        <v>0</v>
      </c>
      <c r="S174" s="62">
        <f t="shared" si="46"/>
        <v>0</v>
      </c>
      <c r="T174" s="71">
        <f t="shared" si="46"/>
        <v>0</v>
      </c>
    </row>
    <row r="175" spans="1:20" ht="14.25" customHeight="1" outlineLevel="7">
      <c r="A175" s="6" t="s">
        <v>36</v>
      </c>
      <c r="B175" s="19" t="s">
        <v>206</v>
      </c>
      <c r="C175" s="5" t="s">
        <v>31</v>
      </c>
      <c r="D175" s="6" t="s">
        <v>111</v>
      </c>
      <c r="E175" s="6" t="s">
        <v>112</v>
      </c>
      <c r="F175" s="7" t="s">
        <v>115</v>
      </c>
      <c r="G175" s="6" t="s">
        <v>114</v>
      </c>
      <c r="H175" s="7" t="s">
        <v>35</v>
      </c>
      <c r="I175" s="6" t="s">
        <v>36</v>
      </c>
      <c r="J175" s="7"/>
      <c r="K175" s="6"/>
      <c r="L175" s="8">
        <f t="shared" si="46"/>
        <v>0</v>
      </c>
      <c r="M175" s="8">
        <f t="shared" si="46"/>
        <v>1367500</v>
      </c>
      <c r="N175" s="8">
        <f t="shared" si="46"/>
        <v>1596000</v>
      </c>
      <c r="O175" s="58"/>
      <c r="P175" s="8">
        <f t="shared" si="46"/>
        <v>0</v>
      </c>
      <c r="Q175" s="8">
        <f t="shared" si="46"/>
        <v>0</v>
      </c>
      <c r="R175" s="8">
        <f t="shared" si="46"/>
        <v>0</v>
      </c>
      <c r="S175" s="62">
        <f t="shared" si="46"/>
        <v>0</v>
      </c>
      <c r="T175" s="71">
        <f t="shared" si="46"/>
        <v>0</v>
      </c>
    </row>
    <row r="176" spans="1:20" ht="19.5" customHeight="1" outlineLevel="7">
      <c r="A176" s="6" t="s">
        <v>38</v>
      </c>
      <c r="B176" s="19" t="s">
        <v>206</v>
      </c>
      <c r="C176" s="5" t="s">
        <v>31</v>
      </c>
      <c r="D176" s="6" t="s">
        <v>111</v>
      </c>
      <c r="E176" s="6" t="s">
        <v>112</v>
      </c>
      <c r="F176" s="7" t="s">
        <v>115</v>
      </c>
      <c r="G176" s="6" t="s">
        <v>114</v>
      </c>
      <c r="H176" s="7" t="s">
        <v>37</v>
      </c>
      <c r="I176" s="6" t="s">
        <v>38</v>
      </c>
      <c r="J176" s="7"/>
      <c r="K176" s="6"/>
      <c r="L176" s="8">
        <f t="shared" si="46"/>
        <v>0</v>
      </c>
      <c r="M176" s="8">
        <f t="shared" si="46"/>
        <v>1367500</v>
      </c>
      <c r="N176" s="8">
        <f t="shared" si="46"/>
        <v>1596000</v>
      </c>
      <c r="O176" s="58"/>
      <c r="P176" s="8">
        <f t="shared" si="46"/>
        <v>0</v>
      </c>
      <c r="Q176" s="8">
        <f t="shared" si="46"/>
        <v>0</v>
      </c>
      <c r="R176" s="8">
        <f t="shared" si="46"/>
        <v>0</v>
      </c>
      <c r="S176" s="62">
        <f t="shared" si="46"/>
        <v>0</v>
      </c>
      <c r="T176" s="71">
        <f t="shared" si="46"/>
        <v>0</v>
      </c>
    </row>
    <row r="177" spans="1:20" ht="15" customHeight="1" outlineLevel="7">
      <c r="A177" s="6" t="s">
        <v>40</v>
      </c>
      <c r="B177" s="19" t="s">
        <v>206</v>
      </c>
      <c r="C177" s="5" t="s">
        <v>31</v>
      </c>
      <c r="D177" s="6" t="s">
        <v>111</v>
      </c>
      <c r="E177" s="6" t="s">
        <v>112</v>
      </c>
      <c r="F177" s="7" t="s">
        <v>115</v>
      </c>
      <c r="G177" s="6" t="s">
        <v>114</v>
      </c>
      <c r="H177" s="7" t="s">
        <v>39</v>
      </c>
      <c r="I177" s="6" t="s">
        <v>40</v>
      </c>
      <c r="J177" s="7"/>
      <c r="K177" s="6"/>
      <c r="L177" s="8">
        <f t="shared" si="46"/>
        <v>0</v>
      </c>
      <c r="M177" s="8">
        <f t="shared" si="46"/>
        <v>1367500</v>
      </c>
      <c r="N177" s="8">
        <f t="shared" si="46"/>
        <v>1596000</v>
      </c>
      <c r="O177" s="58"/>
      <c r="P177" s="8">
        <f t="shared" si="46"/>
        <v>0</v>
      </c>
      <c r="Q177" s="8">
        <f t="shared" si="46"/>
        <v>0</v>
      </c>
      <c r="R177" s="8">
        <f t="shared" si="46"/>
        <v>0</v>
      </c>
      <c r="S177" s="62">
        <f t="shared" si="46"/>
        <v>0</v>
      </c>
      <c r="T177" s="71">
        <f t="shared" si="46"/>
        <v>0</v>
      </c>
    </row>
    <row r="178" spans="1:20" ht="16.5" customHeight="1" outlineLevel="7">
      <c r="A178" s="9" t="s">
        <v>46</v>
      </c>
      <c r="B178" s="19" t="s">
        <v>206</v>
      </c>
      <c r="C178" s="9" t="s">
        <v>31</v>
      </c>
      <c r="D178" s="9" t="s">
        <v>111</v>
      </c>
      <c r="E178" s="9" t="s">
        <v>112</v>
      </c>
      <c r="F178" s="10" t="s">
        <v>115</v>
      </c>
      <c r="G178" s="9" t="s">
        <v>114</v>
      </c>
      <c r="H178" s="10" t="s">
        <v>39</v>
      </c>
      <c r="I178" s="9" t="s">
        <v>40</v>
      </c>
      <c r="J178" s="10" t="s">
        <v>45</v>
      </c>
      <c r="K178" s="9" t="s">
        <v>46</v>
      </c>
      <c r="L178" s="11"/>
      <c r="M178" s="11">
        <v>1367500</v>
      </c>
      <c r="N178" s="11">
        <v>1596000</v>
      </c>
      <c r="O178" s="59"/>
      <c r="P178" s="11"/>
      <c r="Q178" s="11"/>
      <c r="R178" s="11"/>
      <c r="S178" s="63"/>
      <c r="T178" s="72">
        <f>P178+Q178+R178+S178</f>
        <v>0</v>
      </c>
    </row>
    <row r="179" spans="1:20" ht="16.5" customHeight="1" outlineLevel="7">
      <c r="A179" s="6" t="s">
        <v>180</v>
      </c>
      <c r="B179" s="19" t="s">
        <v>206</v>
      </c>
      <c r="C179" s="5" t="s">
        <v>31</v>
      </c>
      <c r="D179" s="6" t="s">
        <v>181</v>
      </c>
      <c r="E179" s="6"/>
      <c r="F179" s="7"/>
      <c r="G179" s="6"/>
      <c r="H179" s="7"/>
      <c r="I179" s="6"/>
      <c r="J179" s="7"/>
      <c r="K179" s="6"/>
      <c r="L179" s="8">
        <f t="shared" ref="L179:T184" si="47">L180</f>
        <v>10000</v>
      </c>
      <c r="M179" s="8">
        <f t="shared" si="47"/>
        <v>10000</v>
      </c>
      <c r="N179" s="8">
        <f t="shared" si="47"/>
        <v>10000</v>
      </c>
      <c r="O179" s="58"/>
      <c r="P179" s="8">
        <f t="shared" si="47"/>
        <v>0</v>
      </c>
      <c r="Q179" s="8">
        <f t="shared" si="47"/>
        <v>5000</v>
      </c>
      <c r="R179" s="8">
        <f t="shared" si="47"/>
        <v>5000</v>
      </c>
      <c r="S179" s="62">
        <f t="shared" si="47"/>
        <v>0</v>
      </c>
      <c r="T179" s="71">
        <f t="shared" si="47"/>
        <v>10000</v>
      </c>
    </row>
    <row r="180" spans="1:20" ht="16.5" customHeight="1" outlineLevel="7">
      <c r="A180" s="31" t="s">
        <v>168</v>
      </c>
      <c r="B180" s="32" t="s">
        <v>206</v>
      </c>
      <c r="C180" s="33" t="s">
        <v>31</v>
      </c>
      <c r="D180" s="34" t="s">
        <v>181</v>
      </c>
      <c r="E180" s="34" t="s">
        <v>180</v>
      </c>
      <c r="F180" s="35" t="s">
        <v>169</v>
      </c>
      <c r="G180" s="6"/>
      <c r="H180" s="7"/>
      <c r="I180" s="6"/>
      <c r="J180" s="7"/>
      <c r="K180" s="6"/>
      <c r="L180" s="8">
        <f t="shared" si="47"/>
        <v>10000</v>
      </c>
      <c r="M180" s="8">
        <f t="shared" si="47"/>
        <v>10000</v>
      </c>
      <c r="N180" s="8">
        <f t="shared" si="47"/>
        <v>10000</v>
      </c>
      <c r="O180" s="58"/>
      <c r="P180" s="8">
        <f t="shared" si="47"/>
        <v>0</v>
      </c>
      <c r="Q180" s="8">
        <f t="shared" si="47"/>
        <v>5000</v>
      </c>
      <c r="R180" s="8">
        <f t="shared" si="47"/>
        <v>5000</v>
      </c>
      <c r="S180" s="62">
        <f t="shared" si="47"/>
        <v>0</v>
      </c>
      <c r="T180" s="71">
        <f t="shared" si="47"/>
        <v>10000</v>
      </c>
    </row>
    <row r="181" spans="1:20" ht="18.75" customHeight="1" outlineLevel="7">
      <c r="A181" s="6" t="s">
        <v>182</v>
      </c>
      <c r="B181" s="19" t="s">
        <v>206</v>
      </c>
      <c r="C181" s="5" t="s">
        <v>31</v>
      </c>
      <c r="D181" s="6" t="s">
        <v>181</v>
      </c>
      <c r="E181" s="6" t="s">
        <v>180</v>
      </c>
      <c r="F181" s="7" t="s">
        <v>213</v>
      </c>
      <c r="G181" s="6" t="s">
        <v>182</v>
      </c>
      <c r="H181" s="7"/>
      <c r="I181" s="6"/>
      <c r="J181" s="7"/>
      <c r="K181" s="6"/>
      <c r="L181" s="8">
        <f t="shared" si="47"/>
        <v>10000</v>
      </c>
      <c r="M181" s="8">
        <f t="shared" si="47"/>
        <v>10000</v>
      </c>
      <c r="N181" s="8">
        <f t="shared" si="47"/>
        <v>10000</v>
      </c>
      <c r="O181" s="58"/>
      <c r="P181" s="8">
        <f t="shared" si="47"/>
        <v>0</v>
      </c>
      <c r="Q181" s="8">
        <f t="shared" si="47"/>
        <v>5000</v>
      </c>
      <c r="R181" s="8">
        <f t="shared" si="47"/>
        <v>5000</v>
      </c>
      <c r="S181" s="62">
        <f t="shared" si="47"/>
        <v>0</v>
      </c>
      <c r="T181" s="71">
        <f t="shared" si="47"/>
        <v>10000</v>
      </c>
    </row>
    <row r="182" spans="1:20" ht="16.5" customHeight="1" outlineLevel="7">
      <c r="A182" s="6" t="s">
        <v>36</v>
      </c>
      <c r="B182" s="19" t="s">
        <v>206</v>
      </c>
      <c r="C182" s="5" t="s">
        <v>31</v>
      </c>
      <c r="D182" s="6" t="s">
        <v>181</v>
      </c>
      <c r="E182" s="6" t="s">
        <v>180</v>
      </c>
      <c r="F182" s="7" t="s">
        <v>213</v>
      </c>
      <c r="G182" s="6" t="s">
        <v>182</v>
      </c>
      <c r="H182" s="7" t="s">
        <v>35</v>
      </c>
      <c r="I182" s="6" t="s">
        <v>36</v>
      </c>
      <c r="J182" s="7"/>
      <c r="K182" s="6"/>
      <c r="L182" s="8">
        <f t="shared" si="47"/>
        <v>10000</v>
      </c>
      <c r="M182" s="8">
        <f t="shared" si="47"/>
        <v>10000</v>
      </c>
      <c r="N182" s="8">
        <f t="shared" si="47"/>
        <v>10000</v>
      </c>
      <c r="O182" s="58"/>
      <c r="P182" s="8">
        <f t="shared" si="47"/>
        <v>0</v>
      </c>
      <c r="Q182" s="8">
        <f t="shared" si="47"/>
        <v>5000</v>
      </c>
      <c r="R182" s="8">
        <f t="shared" si="47"/>
        <v>5000</v>
      </c>
      <c r="S182" s="62">
        <f t="shared" si="47"/>
        <v>0</v>
      </c>
      <c r="T182" s="71">
        <f t="shared" si="47"/>
        <v>10000</v>
      </c>
    </row>
    <row r="183" spans="1:20" ht="16.5" customHeight="1" outlineLevel="7">
      <c r="A183" s="6" t="s">
        <v>38</v>
      </c>
      <c r="B183" s="19" t="s">
        <v>206</v>
      </c>
      <c r="C183" s="5" t="s">
        <v>31</v>
      </c>
      <c r="D183" s="6" t="s">
        <v>181</v>
      </c>
      <c r="E183" s="6" t="s">
        <v>180</v>
      </c>
      <c r="F183" s="7" t="s">
        <v>213</v>
      </c>
      <c r="G183" s="6" t="s">
        <v>182</v>
      </c>
      <c r="H183" s="7" t="s">
        <v>37</v>
      </c>
      <c r="I183" s="6" t="s">
        <v>38</v>
      </c>
      <c r="J183" s="7"/>
      <c r="K183" s="6"/>
      <c r="L183" s="8">
        <f t="shared" si="47"/>
        <v>10000</v>
      </c>
      <c r="M183" s="8">
        <f t="shared" si="47"/>
        <v>10000</v>
      </c>
      <c r="N183" s="8">
        <f t="shared" si="47"/>
        <v>10000</v>
      </c>
      <c r="O183" s="58"/>
      <c r="P183" s="8">
        <f t="shared" si="47"/>
        <v>0</v>
      </c>
      <c r="Q183" s="8">
        <f t="shared" si="47"/>
        <v>5000</v>
      </c>
      <c r="R183" s="8">
        <f t="shared" si="47"/>
        <v>5000</v>
      </c>
      <c r="S183" s="62">
        <f t="shared" si="47"/>
        <v>0</v>
      </c>
      <c r="T183" s="71">
        <f t="shared" si="47"/>
        <v>10000</v>
      </c>
    </row>
    <row r="184" spans="1:20" ht="16.5" customHeight="1" outlineLevel="7">
      <c r="A184" s="6" t="s">
        <v>40</v>
      </c>
      <c r="B184" s="19" t="s">
        <v>206</v>
      </c>
      <c r="C184" s="5" t="s">
        <v>31</v>
      </c>
      <c r="D184" s="6" t="s">
        <v>181</v>
      </c>
      <c r="E184" s="6" t="s">
        <v>180</v>
      </c>
      <c r="F184" s="7" t="s">
        <v>213</v>
      </c>
      <c r="G184" s="6" t="s">
        <v>182</v>
      </c>
      <c r="H184" s="7" t="s">
        <v>39</v>
      </c>
      <c r="I184" s="6" t="s">
        <v>40</v>
      </c>
      <c r="J184" s="7"/>
      <c r="K184" s="6"/>
      <c r="L184" s="8">
        <f t="shared" si="47"/>
        <v>10000</v>
      </c>
      <c r="M184" s="8">
        <f t="shared" si="47"/>
        <v>10000</v>
      </c>
      <c r="N184" s="8">
        <f t="shared" si="47"/>
        <v>10000</v>
      </c>
      <c r="O184" s="58"/>
      <c r="P184" s="8">
        <f t="shared" si="47"/>
        <v>0</v>
      </c>
      <c r="Q184" s="8">
        <f t="shared" si="47"/>
        <v>5000</v>
      </c>
      <c r="R184" s="8">
        <f t="shared" si="47"/>
        <v>5000</v>
      </c>
      <c r="S184" s="62">
        <f t="shared" si="47"/>
        <v>0</v>
      </c>
      <c r="T184" s="71">
        <f t="shared" si="47"/>
        <v>10000</v>
      </c>
    </row>
    <row r="185" spans="1:20" ht="16.5" customHeight="1" outlineLevel="7">
      <c r="A185" s="9" t="s">
        <v>48</v>
      </c>
      <c r="B185" s="19" t="s">
        <v>206</v>
      </c>
      <c r="C185" s="9" t="s">
        <v>31</v>
      </c>
      <c r="D185" s="9" t="s">
        <v>181</v>
      </c>
      <c r="E185" s="9" t="s">
        <v>180</v>
      </c>
      <c r="F185" s="89" t="s">
        <v>213</v>
      </c>
      <c r="G185" s="9" t="s">
        <v>182</v>
      </c>
      <c r="H185" s="10" t="s">
        <v>39</v>
      </c>
      <c r="I185" s="9" t="s">
        <v>40</v>
      </c>
      <c r="J185" s="10" t="s">
        <v>47</v>
      </c>
      <c r="K185" s="9" t="s">
        <v>48</v>
      </c>
      <c r="L185" s="90">
        <v>10000</v>
      </c>
      <c r="M185" s="90">
        <v>10000</v>
      </c>
      <c r="N185" s="90">
        <v>10000</v>
      </c>
      <c r="O185" s="59"/>
      <c r="P185" s="11"/>
      <c r="Q185" s="90">
        <v>5000</v>
      </c>
      <c r="R185" s="11">
        <v>5000</v>
      </c>
      <c r="S185" s="63"/>
      <c r="T185" s="72">
        <f>P185+Q185+R185+S185</f>
        <v>10000</v>
      </c>
    </row>
    <row r="186" spans="1:20">
      <c r="A186" s="38" t="s">
        <v>174</v>
      </c>
      <c r="B186" s="14" t="s">
        <v>206</v>
      </c>
      <c r="C186" s="27" t="s">
        <v>116</v>
      </c>
      <c r="D186" s="28"/>
      <c r="E186" s="28"/>
      <c r="F186" s="29"/>
      <c r="G186" s="28"/>
      <c r="H186" s="29"/>
      <c r="I186" s="28"/>
      <c r="J186" s="29"/>
      <c r="K186" s="6"/>
      <c r="L186" s="30">
        <f t="shared" ref="L186:T187" si="48">L187</f>
        <v>746000</v>
      </c>
      <c r="M186" s="30">
        <f t="shared" si="48"/>
        <v>293000</v>
      </c>
      <c r="N186" s="30">
        <f t="shared" si="48"/>
        <v>262000</v>
      </c>
      <c r="O186" s="58"/>
      <c r="P186" s="30">
        <f t="shared" si="48"/>
        <v>75200</v>
      </c>
      <c r="Q186" s="30">
        <f t="shared" si="48"/>
        <v>239100</v>
      </c>
      <c r="R186" s="30">
        <f t="shared" si="48"/>
        <v>216200</v>
      </c>
      <c r="S186" s="65">
        <f t="shared" si="48"/>
        <v>215500</v>
      </c>
      <c r="T186" s="70">
        <f t="shared" si="48"/>
        <v>746000</v>
      </c>
    </row>
    <row r="187" spans="1:20" outlineLevel="1">
      <c r="A187" s="6" t="s">
        <v>117</v>
      </c>
      <c r="B187" s="19" t="s">
        <v>206</v>
      </c>
      <c r="C187" s="5" t="s">
        <v>116</v>
      </c>
      <c r="D187" s="6" t="s">
        <v>103</v>
      </c>
      <c r="E187" s="6"/>
      <c r="F187" s="7"/>
      <c r="G187" s="6"/>
      <c r="H187" s="7"/>
      <c r="I187" s="6"/>
      <c r="J187" s="7"/>
      <c r="K187" s="6"/>
      <c r="L187" s="8">
        <f t="shared" si="48"/>
        <v>746000</v>
      </c>
      <c r="M187" s="8">
        <f t="shared" si="48"/>
        <v>293000</v>
      </c>
      <c r="N187" s="8">
        <f t="shared" si="48"/>
        <v>262000</v>
      </c>
      <c r="O187" s="58"/>
      <c r="P187" s="8">
        <f t="shared" si="48"/>
        <v>75200</v>
      </c>
      <c r="Q187" s="8">
        <f t="shared" si="48"/>
        <v>239100</v>
      </c>
      <c r="R187" s="8">
        <f t="shared" si="48"/>
        <v>216200</v>
      </c>
      <c r="S187" s="62">
        <f t="shared" si="48"/>
        <v>215500</v>
      </c>
      <c r="T187" s="71">
        <f t="shared" si="48"/>
        <v>746000</v>
      </c>
    </row>
    <row r="188" spans="1:20" ht="22.5" outlineLevel="7">
      <c r="A188" s="31" t="s">
        <v>197</v>
      </c>
      <c r="B188" s="19" t="s">
        <v>206</v>
      </c>
      <c r="C188" s="33" t="s">
        <v>116</v>
      </c>
      <c r="D188" s="34" t="s">
        <v>103</v>
      </c>
      <c r="E188" s="34" t="s">
        <v>117</v>
      </c>
      <c r="F188" s="35" t="s">
        <v>200</v>
      </c>
      <c r="G188" s="36"/>
      <c r="H188" s="37"/>
      <c r="I188" s="36"/>
      <c r="J188" s="37"/>
      <c r="K188" s="36"/>
      <c r="L188" s="8">
        <f>L189</f>
        <v>746000</v>
      </c>
      <c r="M188" s="8">
        <f>M189</f>
        <v>293000</v>
      </c>
      <c r="N188" s="8">
        <f>N189</f>
        <v>262000</v>
      </c>
      <c r="O188" s="58"/>
      <c r="P188" s="8">
        <f>P189</f>
        <v>75200</v>
      </c>
      <c r="Q188" s="8">
        <f>Q189</f>
        <v>239100</v>
      </c>
      <c r="R188" s="8">
        <f>R189</f>
        <v>216200</v>
      </c>
      <c r="S188" s="62">
        <f>S189</f>
        <v>215500</v>
      </c>
      <c r="T188" s="71">
        <f>T189</f>
        <v>746000</v>
      </c>
    </row>
    <row r="189" spans="1:20" ht="33.75" outlineLevel="7">
      <c r="A189" s="84" t="s">
        <v>198</v>
      </c>
      <c r="B189" s="32" t="s">
        <v>206</v>
      </c>
      <c r="C189" s="33" t="s">
        <v>116</v>
      </c>
      <c r="D189" s="34" t="s">
        <v>103</v>
      </c>
      <c r="E189" s="34" t="s">
        <v>117</v>
      </c>
      <c r="F189" s="35" t="s">
        <v>201</v>
      </c>
      <c r="G189" s="80"/>
      <c r="H189" s="81"/>
      <c r="I189" s="80"/>
      <c r="J189" s="81"/>
      <c r="K189" s="80"/>
      <c r="L189" s="8">
        <f>L190+L196+L210+L215</f>
        <v>746000</v>
      </c>
      <c r="M189" s="8">
        <f>M190+M196+M210+M215</f>
        <v>293000</v>
      </c>
      <c r="N189" s="8">
        <f>N190+N196+N210+N215</f>
        <v>262000</v>
      </c>
      <c r="O189" s="58"/>
      <c r="P189" s="8">
        <f>P190+P196+P210+P215</f>
        <v>75200</v>
      </c>
      <c r="Q189" s="8">
        <f>Q190+Q196+Q210+Q215</f>
        <v>239100</v>
      </c>
      <c r="R189" s="8">
        <f>R190+R196+R210+R215</f>
        <v>216200</v>
      </c>
      <c r="S189" s="62">
        <f>S190+S196+S210+S215</f>
        <v>215500</v>
      </c>
      <c r="T189" s="71">
        <f>T190+T196+T210+T215</f>
        <v>746000</v>
      </c>
    </row>
    <row r="190" spans="1:20" ht="18" customHeight="1" outlineLevel="2">
      <c r="A190" s="6" t="s">
        <v>199</v>
      </c>
      <c r="B190" s="19" t="s">
        <v>206</v>
      </c>
      <c r="C190" s="5" t="s">
        <v>116</v>
      </c>
      <c r="D190" s="6" t="s">
        <v>103</v>
      </c>
      <c r="E190" s="6" t="s">
        <v>117</v>
      </c>
      <c r="F190" s="7" t="s">
        <v>202</v>
      </c>
      <c r="G190" s="6" t="s">
        <v>118</v>
      </c>
      <c r="H190" s="7"/>
      <c r="I190" s="6"/>
      <c r="J190" s="7"/>
      <c r="K190" s="6"/>
      <c r="L190" s="8">
        <f t="shared" ref="L190:T192" si="49">L191</f>
        <v>90000</v>
      </c>
      <c r="M190" s="8">
        <f t="shared" si="49"/>
        <v>93000</v>
      </c>
      <c r="N190" s="8">
        <f t="shared" si="49"/>
        <v>97000</v>
      </c>
      <c r="O190" s="58"/>
      <c r="P190" s="8">
        <f t="shared" si="49"/>
        <v>0</v>
      </c>
      <c r="Q190" s="8">
        <f t="shared" si="49"/>
        <v>55000</v>
      </c>
      <c r="R190" s="8">
        <f t="shared" si="49"/>
        <v>20000</v>
      </c>
      <c r="S190" s="62">
        <f t="shared" si="49"/>
        <v>15000</v>
      </c>
      <c r="T190" s="71">
        <f t="shared" si="49"/>
        <v>90000</v>
      </c>
    </row>
    <row r="191" spans="1:20" ht="18" customHeight="1" outlineLevel="7">
      <c r="A191" s="6" t="s">
        <v>36</v>
      </c>
      <c r="B191" s="19" t="s">
        <v>206</v>
      </c>
      <c r="C191" s="5" t="s">
        <v>116</v>
      </c>
      <c r="D191" s="6" t="s">
        <v>103</v>
      </c>
      <c r="E191" s="6" t="s">
        <v>117</v>
      </c>
      <c r="F191" s="7" t="s">
        <v>202</v>
      </c>
      <c r="G191" s="6" t="s">
        <v>118</v>
      </c>
      <c r="H191" s="7" t="s">
        <v>35</v>
      </c>
      <c r="I191" s="6" t="s">
        <v>36</v>
      </c>
      <c r="J191" s="7"/>
      <c r="K191" s="6"/>
      <c r="L191" s="8">
        <f t="shared" si="49"/>
        <v>90000</v>
      </c>
      <c r="M191" s="8">
        <f t="shared" si="49"/>
        <v>93000</v>
      </c>
      <c r="N191" s="8">
        <f t="shared" si="49"/>
        <v>97000</v>
      </c>
      <c r="O191" s="58"/>
      <c r="P191" s="8">
        <f t="shared" si="49"/>
        <v>0</v>
      </c>
      <c r="Q191" s="8">
        <f t="shared" si="49"/>
        <v>55000</v>
      </c>
      <c r="R191" s="8">
        <f t="shared" si="49"/>
        <v>20000</v>
      </c>
      <c r="S191" s="62">
        <f t="shared" si="49"/>
        <v>15000</v>
      </c>
      <c r="T191" s="71">
        <f t="shared" si="49"/>
        <v>90000</v>
      </c>
    </row>
    <row r="192" spans="1:20" ht="18" customHeight="1" outlineLevel="7">
      <c r="A192" s="6" t="s">
        <v>38</v>
      </c>
      <c r="B192" s="19" t="s">
        <v>206</v>
      </c>
      <c r="C192" s="5" t="s">
        <v>116</v>
      </c>
      <c r="D192" s="6" t="s">
        <v>103</v>
      </c>
      <c r="E192" s="6" t="s">
        <v>117</v>
      </c>
      <c r="F192" s="7" t="s">
        <v>202</v>
      </c>
      <c r="G192" s="6" t="s">
        <v>118</v>
      </c>
      <c r="H192" s="7" t="s">
        <v>37</v>
      </c>
      <c r="I192" s="6" t="s">
        <v>38</v>
      </c>
      <c r="J192" s="7"/>
      <c r="K192" s="6"/>
      <c r="L192" s="8">
        <f t="shared" si="49"/>
        <v>90000</v>
      </c>
      <c r="M192" s="8">
        <f t="shared" si="49"/>
        <v>93000</v>
      </c>
      <c r="N192" s="8">
        <f t="shared" si="49"/>
        <v>97000</v>
      </c>
      <c r="O192" s="58"/>
      <c r="P192" s="8">
        <f t="shared" si="49"/>
        <v>0</v>
      </c>
      <c r="Q192" s="8">
        <f t="shared" si="49"/>
        <v>55000</v>
      </c>
      <c r="R192" s="8">
        <f t="shared" si="49"/>
        <v>20000</v>
      </c>
      <c r="S192" s="62">
        <f t="shared" si="49"/>
        <v>15000</v>
      </c>
      <c r="T192" s="71">
        <f t="shared" si="49"/>
        <v>90000</v>
      </c>
    </row>
    <row r="193" spans="1:20" ht="14.25" customHeight="1" outlineLevel="7">
      <c r="A193" s="6" t="s">
        <v>40</v>
      </c>
      <c r="B193" s="19" t="s">
        <v>206</v>
      </c>
      <c r="C193" s="5" t="s">
        <v>116</v>
      </c>
      <c r="D193" s="6" t="s">
        <v>103</v>
      </c>
      <c r="E193" s="6" t="s">
        <v>117</v>
      </c>
      <c r="F193" s="7" t="s">
        <v>202</v>
      </c>
      <c r="G193" s="6" t="s">
        <v>118</v>
      </c>
      <c r="H193" s="7" t="s">
        <v>39</v>
      </c>
      <c r="I193" s="6" t="s">
        <v>40</v>
      </c>
      <c r="J193" s="7"/>
      <c r="K193" s="6"/>
      <c r="L193" s="8">
        <f>L194+L195</f>
        <v>90000</v>
      </c>
      <c r="M193" s="8">
        <f>M194+M195</f>
        <v>93000</v>
      </c>
      <c r="N193" s="8">
        <f>N194+N195</f>
        <v>97000</v>
      </c>
      <c r="O193" s="58"/>
      <c r="P193" s="8">
        <f>P194+P195</f>
        <v>0</v>
      </c>
      <c r="Q193" s="8">
        <f>Q194+Q195</f>
        <v>55000</v>
      </c>
      <c r="R193" s="8">
        <f>R194+R195</f>
        <v>20000</v>
      </c>
      <c r="S193" s="62">
        <f>S194+S195</f>
        <v>15000</v>
      </c>
      <c r="T193" s="71">
        <f>T194+T195</f>
        <v>90000</v>
      </c>
    </row>
    <row r="194" spans="1:20" ht="16.5" customHeight="1" outlineLevel="7">
      <c r="A194" s="9" t="s">
        <v>46</v>
      </c>
      <c r="B194" s="19" t="s">
        <v>206</v>
      </c>
      <c r="C194" s="9" t="s">
        <v>116</v>
      </c>
      <c r="D194" s="9" t="s">
        <v>103</v>
      </c>
      <c r="E194" s="9" t="s">
        <v>117</v>
      </c>
      <c r="F194" s="43" t="s">
        <v>202</v>
      </c>
      <c r="G194" s="9" t="s">
        <v>118</v>
      </c>
      <c r="H194" s="10" t="s">
        <v>39</v>
      </c>
      <c r="I194" s="9" t="s">
        <v>40</v>
      </c>
      <c r="J194" s="10" t="s">
        <v>45</v>
      </c>
      <c r="K194" s="9" t="s">
        <v>46</v>
      </c>
      <c r="L194" s="11">
        <v>50000</v>
      </c>
      <c r="M194" s="11">
        <v>52000</v>
      </c>
      <c r="N194" s="11">
        <v>54000</v>
      </c>
      <c r="O194" s="59"/>
      <c r="P194" s="11"/>
      <c r="Q194" s="11">
        <v>15000</v>
      </c>
      <c r="R194" s="11">
        <v>20000</v>
      </c>
      <c r="S194" s="63">
        <v>15000</v>
      </c>
      <c r="T194" s="72">
        <f>P194+Q194+R194+S194</f>
        <v>50000</v>
      </c>
    </row>
    <row r="195" spans="1:20" ht="16.5" customHeight="1" outlineLevel="7">
      <c r="A195" s="9" t="s">
        <v>54</v>
      </c>
      <c r="B195" s="19" t="s">
        <v>206</v>
      </c>
      <c r="C195" s="9" t="s">
        <v>116</v>
      </c>
      <c r="D195" s="9" t="s">
        <v>103</v>
      </c>
      <c r="E195" s="9" t="s">
        <v>117</v>
      </c>
      <c r="F195" s="43" t="s">
        <v>202</v>
      </c>
      <c r="G195" s="9" t="s">
        <v>121</v>
      </c>
      <c r="H195" s="10" t="s">
        <v>39</v>
      </c>
      <c r="I195" s="9" t="s">
        <v>40</v>
      </c>
      <c r="J195" s="10" t="s">
        <v>53</v>
      </c>
      <c r="K195" s="36"/>
      <c r="L195" s="47">
        <v>40000</v>
      </c>
      <c r="M195" s="47">
        <v>41000</v>
      </c>
      <c r="N195" s="47">
        <v>43000</v>
      </c>
      <c r="O195" s="60"/>
      <c r="P195" s="47"/>
      <c r="Q195" s="47">
        <v>40000</v>
      </c>
      <c r="R195" s="47"/>
      <c r="S195" s="76"/>
      <c r="T195" s="72">
        <f>P195+Q195+R195+S195</f>
        <v>40000</v>
      </c>
    </row>
    <row r="196" spans="1:20" ht="15.75" customHeight="1" outlineLevel="2">
      <c r="A196" s="6" t="s">
        <v>121</v>
      </c>
      <c r="B196" s="19" t="s">
        <v>206</v>
      </c>
      <c r="C196" s="5" t="s">
        <v>116</v>
      </c>
      <c r="D196" s="6" t="s">
        <v>103</v>
      </c>
      <c r="E196" s="6" t="s">
        <v>117</v>
      </c>
      <c r="F196" s="7" t="s">
        <v>203</v>
      </c>
      <c r="G196" s="6" t="s">
        <v>121</v>
      </c>
      <c r="H196" s="7"/>
      <c r="I196" s="6"/>
      <c r="J196" s="7"/>
      <c r="K196" s="6"/>
      <c r="L196" s="8">
        <f>L197+L206</f>
        <v>641000</v>
      </c>
      <c r="M196" s="8">
        <f>M197+M206</f>
        <v>185000</v>
      </c>
      <c r="N196" s="8">
        <f>N197+N206</f>
        <v>150000</v>
      </c>
      <c r="O196" s="58"/>
      <c r="P196" s="8">
        <f>P197+P206</f>
        <v>75200</v>
      </c>
      <c r="Q196" s="8">
        <f>Q197+Q206</f>
        <v>174100</v>
      </c>
      <c r="R196" s="8">
        <f>R197+R206</f>
        <v>191200</v>
      </c>
      <c r="S196" s="62">
        <f>S197+S206</f>
        <v>200500</v>
      </c>
      <c r="T196" s="71">
        <f>T197+T206</f>
        <v>641000</v>
      </c>
    </row>
    <row r="197" spans="1:20" ht="21" customHeight="1" outlineLevel="7">
      <c r="A197" s="6" t="s">
        <v>36</v>
      </c>
      <c r="B197" s="19" t="s">
        <v>206</v>
      </c>
      <c r="C197" s="5" t="s">
        <v>116</v>
      </c>
      <c r="D197" s="6" t="s">
        <v>103</v>
      </c>
      <c r="E197" s="6" t="s">
        <v>117</v>
      </c>
      <c r="F197" s="7" t="s">
        <v>203</v>
      </c>
      <c r="G197" s="6" t="s">
        <v>121</v>
      </c>
      <c r="H197" s="7" t="s">
        <v>35</v>
      </c>
      <c r="I197" s="6" t="s">
        <v>36</v>
      </c>
      <c r="J197" s="7"/>
      <c r="K197" s="6"/>
      <c r="L197" s="8">
        <f t="shared" ref="L197:T198" si="50">L198</f>
        <v>641000</v>
      </c>
      <c r="M197" s="8">
        <f t="shared" si="50"/>
        <v>185000</v>
      </c>
      <c r="N197" s="8">
        <f t="shared" si="50"/>
        <v>150000</v>
      </c>
      <c r="O197" s="58"/>
      <c r="P197" s="8">
        <f t="shared" si="50"/>
        <v>75200</v>
      </c>
      <c r="Q197" s="8">
        <f t="shared" si="50"/>
        <v>174100</v>
      </c>
      <c r="R197" s="8">
        <f t="shared" si="50"/>
        <v>191200</v>
      </c>
      <c r="S197" s="62">
        <f t="shared" si="50"/>
        <v>200500</v>
      </c>
      <c r="T197" s="71">
        <f t="shared" si="50"/>
        <v>641000</v>
      </c>
    </row>
    <row r="198" spans="1:20" ht="18.75" customHeight="1" outlineLevel="7">
      <c r="A198" s="6" t="s">
        <v>38</v>
      </c>
      <c r="B198" s="32" t="s">
        <v>206</v>
      </c>
      <c r="C198" s="5" t="s">
        <v>116</v>
      </c>
      <c r="D198" s="6" t="s">
        <v>103</v>
      </c>
      <c r="E198" s="6" t="s">
        <v>117</v>
      </c>
      <c r="F198" s="7" t="s">
        <v>203</v>
      </c>
      <c r="G198" s="6" t="s">
        <v>121</v>
      </c>
      <c r="H198" s="7" t="s">
        <v>37</v>
      </c>
      <c r="I198" s="6" t="s">
        <v>38</v>
      </c>
      <c r="J198" s="7"/>
      <c r="K198" s="6"/>
      <c r="L198" s="8">
        <f t="shared" si="50"/>
        <v>641000</v>
      </c>
      <c r="M198" s="8">
        <f t="shared" si="50"/>
        <v>185000</v>
      </c>
      <c r="N198" s="8">
        <f t="shared" si="50"/>
        <v>150000</v>
      </c>
      <c r="O198" s="58"/>
      <c r="P198" s="8">
        <f t="shared" si="50"/>
        <v>75200</v>
      </c>
      <c r="Q198" s="8">
        <f t="shared" si="50"/>
        <v>174100</v>
      </c>
      <c r="R198" s="8">
        <f t="shared" si="50"/>
        <v>191200</v>
      </c>
      <c r="S198" s="62">
        <f t="shared" si="50"/>
        <v>200500</v>
      </c>
      <c r="T198" s="71">
        <f t="shared" si="50"/>
        <v>641000</v>
      </c>
    </row>
    <row r="199" spans="1:20" ht="15.75" customHeight="1" outlineLevel="7">
      <c r="A199" s="6" t="s">
        <v>40</v>
      </c>
      <c r="B199" s="19" t="s">
        <v>206</v>
      </c>
      <c r="C199" s="5" t="s">
        <v>116</v>
      </c>
      <c r="D199" s="6" t="s">
        <v>103</v>
      </c>
      <c r="E199" s="6" t="s">
        <v>117</v>
      </c>
      <c r="F199" s="7" t="s">
        <v>203</v>
      </c>
      <c r="G199" s="6" t="s">
        <v>121</v>
      </c>
      <c r="H199" s="7" t="s">
        <v>39</v>
      </c>
      <c r="I199" s="6" t="s">
        <v>40</v>
      </c>
      <c r="J199" s="7"/>
      <c r="K199" s="6"/>
      <c r="L199" s="8">
        <f>L200+L201+L202+L203+L204+L205</f>
        <v>641000</v>
      </c>
      <c r="M199" s="8">
        <f>M200+M201+M202+M203+M204+M205</f>
        <v>185000</v>
      </c>
      <c r="N199" s="8">
        <f>N200+N201+N202+N203+N204+N205</f>
        <v>150000</v>
      </c>
      <c r="O199" s="58"/>
      <c r="P199" s="8">
        <f>P200+P201+P202+P203+P204+P205</f>
        <v>75200</v>
      </c>
      <c r="Q199" s="8">
        <f>Q200+Q201+Q202+Q203+Q204+Q205</f>
        <v>174100</v>
      </c>
      <c r="R199" s="8">
        <f>R200+R201+R202+R203+R204+R205</f>
        <v>191200</v>
      </c>
      <c r="S199" s="62">
        <f>S200+S201+S202+S203+S204+S205</f>
        <v>200500</v>
      </c>
      <c r="T199" s="71">
        <f>T200+T201+T202+T203+T204+T205</f>
        <v>641000</v>
      </c>
    </row>
    <row r="200" spans="1:20" ht="15.75" customHeight="1" outlineLevel="7">
      <c r="A200" s="9" t="s">
        <v>46</v>
      </c>
      <c r="B200" s="19" t="s">
        <v>206</v>
      </c>
      <c r="C200" s="9" t="s">
        <v>116</v>
      </c>
      <c r="D200" s="9" t="s">
        <v>103</v>
      </c>
      <c r="E200" s="9" t="s">
        <v>117</v>
      </c>
      <c r="F200" s="43" t="s">
        <v>203</v>
      </c>
      <c r="G200" s="9" t="s">
        <v>121</v>
      </c>
      <c r="H200" s="10" t="s">
        <v>39</v>
      </c>
      <c r="I200" s="9" t="s">
        <v>40</v>
      </c>
      <c r="J200" s="10" t="s">
        <v>45</v>
      </c>
      <c r="K200" s="9" t="s">
        <v>46</v>
      </c>
      <c r="L200" s="11">
        <v>583000</v>
      </c>
      <c r="M200" s="46">
        <v>125000</v>
      </c>
      <c r="N200" s="46">
        <v>87000</v>
      </c>
      <c r="O200" s="59"/>
      <c r="P200" s="11">
        <v>75200</v>
      </c>
      <c r="Q200" s="11">
        <v>151100</v>
      </c>
      <c r="R200" s="11">
        <v>169200</v>
      </c>
      <c r="S200" s="63">
        <v>187500</v>
      </c>
      <c r="T200" s="72">
        <f t="shared" ref="T200:T205" si="51">P200+Q200+R200+S200</f>
        <v>583000</v>
      </c>
    </row>
    <row r="201" spans="1:20" ht="15" hidden="1" customHeight="1" outlineLevel="7">
      <c r="A201" s="9" t="s">
        <v>48</v>
      </c>
      <c r="B201" s="19" t="s">
        <v>206</v>
      </c>
      <c r="C201" s="9" t="s">
        <v>116</v>
      </c>
      <c r="D201" s="9" t="s">
        <v>103</v>
      </c>
      <c r="E201" s="9" t="s">
        <v>117</v>
      </c>
      <c r="F201" s="43" t="s">
        <v>203</v>
      </c>
      <c r="G201" s="9" t="s">
        <v>121</v>
      </c>
      <c r="H201" s="10" t="s">
        <v>39</v>
      </c>
      <c r="I201" s="9" t="s">
        <v>40</v>
      </c>
      <c r="J201" s="10" t="s">
        <v>47</v>
      </c>
      <c r="K201" s="9"/>
      <c r="L201" s="11"/>
      <c r="M201" s="11"/>
      <c r="N201" s="11"/>
      <c r="O201" s="59"/>
      <c r="P201" s="11"/>
      <c r="Q201" s="11"/>
      <c r="R201" s="46"/>
      <c r="S201" s="63"/>
      <c r="T201" s="72">
        <f t="shared" si="51"/>
        <v>0</v>
      </c>
    </row>
    <row r="202" spans="1:20" ht="15" hidden="1" customHeight="1" outlineLevel="7">
      <c r="A202" s="9" t="s">
        <v>50</v>
      </c>
      <c r="B202" s="19" t="s">
        <v>206</v>
      </c>
      <c r="C202" s="9" t="s">
        <v>116</v>
      </c>
      <c r="D202" s="9" t="s">
        <v>103</v>
      </c>
      <c r="E202" s="9" t="s">
        <v>117</v>
      </c>
      <c r="F202" s="43" t="s">
        <v>203</v>
      </c>
      <c r="G202" s="9" t="s">
        <v>121</v>
      </c>
      <c r="H202" s="10" t="s">
        <v>39</v>
      </c>
      <c r="I202" s="9" t="s">
        <v>40</v>
      </c>
      <c r="J202" s="10" t="s">
        <v>49</v>
      </c>
      <c r="K202" s="9" t="s">
        <v>50</v>
      </c>
      <c r="L202" s="11"/>
      <c r="M202" s="11"/>
      <c r="N202" s="11"/>
      <c r="O202" s="59"/>
      <c r="P202" s="11"/>
      <c r="Q202" s="11"/>
      <c r="R202" s="11"/>
      <c r="S202" s="63"/>
      <c r="T202" s="72">
        <f t="shared" si="51"/>
        <v>0</v>
      </c>
    </row>
    <row r="203" spans="1:20" ht="15.75" customHeight="1" outlineLevel="7">
      <c r="A203" s="9" t="s">
        <v>52</v>
      </c>
      <c r="B203" s="19" t="s">
        <v>206</v>
      </c>
      <c r="C203" s="9" t="s">
        <v>116</v>
      </c>
      <c r="D203" s="9" t="s">
        <v>103</v>
      </c>
      <c r="E203" s="9" t="s">
        <v>117</v>
      </c>
      <c r="F203" s="43" t="s">
        <v>203</v>
      </c>
      <c r="G203" s="9" t="s">
        <v>121</v>
      </c>
      <c r="H203" s="10" t="s">
        <v>39</v>
      </c>
      <c r="I203" s="9" t="s">
        <v>40</v>
      </c>
      <c r="J203" s="10" t="s">
        <v>51</v>
      </c>
      <c r="K203" s="9" t="s">
        <v>52</v>
      </c>
      <c r="L203" s="11">
        <v>1000</v>
      </c>
      <c r="M203" s="11">
        <v>1000</v>
      </c>
      <c r="N203" s="11">
        <v>1000</v>
      </c>
      <c r="O203" s="59"/>
      <c r="P203" s="11"/>
      <c r="Q203" s="11">
        <v>1000</v>
      </c>
      <c r="R203" s="11"/>
      <c r="S203" s="63"/>
      <c r="T203" s="72">
        <f t="shared" si="51"/>
        <v>1000</v>
      </c>
    </row>
    <row r="204" spans="1:20" ht="15.75" customHeight="1" outlineLevel="7">
      <c r="A204" s="9" t="s">
        <v>120</v>
      </c>
      <c r="B204" s="19" t="s">
        <v>206</v>
      </c>
      <c r="C204" s="9" t="s">
        <v>116</v>
      </c>
      <c r="D204" s="9" t="s">
        <v>103</v>
      </c>
      <c r="E204" s="9" t="s">
        <v>117</v>
      </c>
      <c r="F204" s="43" t="s">
        <v>203</v>
      </c>
      <c r="G204" s="9" t="s">
        <v>121</v>
      </c>
      <c r="H204" s="10" t="s">
        <v>39</v>
      </c>
      <c r="I204" s="9" t="s">
        <v>40</v>
      </c>
      <c r="J204" s="10" t="s">
        <v>119</v>
      </c>
      <c r="K204" s="9" t="s">
        <v>120</v>
      </c>
      <c r="L204" s="11">
        <v>23000</v>
      </c>
      <c r="M204" s="11">
        <v>24000</v>
      </c>
      <c r="N204" s="11">
        <v>25000</v>
      </c>
      <c r="O204" s="59"/>
      <c r="P204" s="11"/>
      <c r="Q204" s="11">
        <v>10000</v>
      </c>
      <c r="R204" s="11">
        <v>10000</v>
      </c>
      <c r="S204" s="63">
        <v>3000</v>
      </c>
      <c r="T204" s="72">
        <f t="shared" si="51"/>
        <v>23000</v>
      </c>
    </row>
    <row r="205" spans="1:20" ht="17.25" customHeight="1" outlineLevel="7">
      <c r="A205" s="9" t="s">
        <v>54</v>
      </c>
      <c r="B205" s="19" t="s">
        <v>206</v>
      </c>
      <c r="C205" s="9" t="s">
        <v>116</v>
      </c>
      <c r="D205" s="9" t="s">
        <v>103</v>
      </c>
      <c r="E205" s="9" t="s">
        <v>117</v>
      </c>
      <c r="F205" s="43" t="s">
        <v>203</v>
      </c>
      <c r="G205" s="9" t="s">
        <v>121</v>
      </c>
      <c r="H205" s="10" t="s">
        <v>39</v>
      </c>
      <c r="I205" s="9" t="s">
        <v>40</v>
      </c>
      <c r="J205" s="10" t="s">
        <v>53</v>
      </c>
      <c r="K205" s="9" t="s">
        <v>54</v>
      </c>
      <c r="L205" s="11">
        <v>34000</v>
      </c>
      <c r="M205" s="11">
        <v>35000</v>
      </c>
      <c r="N205" s="11">
        <v>37000</v>
      </c>
      <c r="O205" s="59"/>
      <c r="P205" s="11"/>
      <c r="Q205" s="11">
        <v>12000</v>
      </c>
      <c r="R205" s="11">
        <v>12000</v>
      </c>
      <c r="S205" s="63">
        <v>10000</v>
      </c>
      <c r="T205" s="72">
        <f t="shared" si="51"/>
        <v>34000</v>
      </c>
    </row>
    <row r="206" spans="1:20" ht="17.25" hidden="1" customHeight="1" outlineLevel="7">
      <c r="A206" s="6" t="s">
        <v>58</v>
      </c>
      <c r="B206" s="19" t="s">
        <v>206</v>
      </c>
      <c r="C206" s="5" t="s">
        <v>116</v>
      </c>
      <c r="D206" s="6" t="s">
        <v>103</v>
      </c>
      <c r="E206" s="6" t="s">
        <v>117</v>
      </c>
      <c r="F206" s="7" t="s">
        <v>203</v>
      </c>
      <c r="G206" s="6" t="s">
        <v>34</v>
      </c>
      <c r="H206" s="7" t="s">
        <v>57</v>
      </c>
      <c r="I206" s="6" t="s">
        <v>58</v>
      </c>
      <c r="J206" s="7"/>
      <c r="K206" s="36"/>
      <c r="L206" s="95">
        <f t="shared" ref="L206:T208" si="52">L207</f>
        <v>0</v>
      </c>
      <c r="M206" s="95">
        <f t="shared" si="52"/>
        <v>0</v>
      </c>
      <c r="N206" s="95">
        <f t="shared" si="52"/>
        <v>0</v>
      </c>
      <c r="O206" s="96"/>
      <c r="P206" s="95">
        <f t="shared" si="52"/>
        <v>0</v>
      </c>
      <c r="Q206" s="95">
        <f t="shared" si="52"/>
        <v>0</v>
      </c>
      <c r="R206" s="95">
        <f t="shared" si="52"/>
        <v>0</v>
      </c>
      <c r="S206" s="97">
        <f t="shared" si="52"/>
        <v>0</v>
      </c>
      <c r="T206" s="98">
        <f t="shared" si="52"/>
        <v>0</v>
      </c>
    </row>
    <row r="207" spans="1:20" ht="17.25" hidden="1" customHeight="1" outlineLevel="7">
      <c r="A207" s="6" t="s">
        <v>60</v>
      </c>
      <c r="B207" s="19" t="s">
        <v>206</v>
      </c>
      <c r="C207" s="5" t="s">
        <v>116</v>
      </c>
      <c r="D207" s="6" t="s">
        <v>103</v>
      </c>
      <c r="E207" s="6" t="s">
        <v>117</v>
      </c>
      <c r="F207" s="7" t="s">
        <v>203</v>
      </c>
      <c r="G207" s="6" t="s">
        <v>34</v>
      </c>
      <c r="H207" s="7" t="s">
        <v>59</v>
      </c>
      <c r="I207" s="6" t="s">
        <v>60</v>
      </c>
      <c r="J207" s="7"/>
      <c r="K207" s="36"/>
      <c r="L207" s="95">
        <f t="shared" si="52"/>
        <v>0</v>
      </c>
      <c r="M207" s="95">
        <f t="shared" si="52"/>
        <v>0</v>
      </c>
      <c r="N207" s="95">
        <f t="shared" si="52"/>
        <v>0</v>
      </c>
      <c r="O207" s="96"/>
      <c r="P207" s="95">
        <f t="shared" si="52"/>
        <v>0</v>
      </c>
      <c r="Q207" s="95">
        <f t="shared" si="52"/>
        <v>0</v>
      </c>
      <c r="R207" s="95">
        <f t="shared" si="52"/>
        <v>0</v>
      </c>
      <c r="S207" s="97">
        <f t="shared" si="52"/>
        <v>0</v>
      </c>
      <c r="T207" s="98">
        <f t="shared" si="52"/>
        <v>0</v>
      </c>
    </row>
    <row r="208" spans="1:20" ht="17.25" hidden="1" customHeight="1" outlineLevel="7">
      <c r="A208" s="6" t="s">
        <v>62</v>
      </c>
      <c r="B208" s="32" t="s">
        <v>206</v>
      </c>
      <c r="C208" s="5" t="s">
        <v>116</v>
      </c>
      <c r="D208" s="6" t="s">
        <v>103</v>
      </c>
      <c r="E208" s="6" t="s">
        <v>117</v>
      </c>
      <c r="F208" s="7" t="s">
        <v>203</v>
      </c>
      <c r="G208" s="6" t="s">
        <v>34</v>
      </c>
      <c r="H208" s="7" t="s">
        <v>61</v>
      </c>
      <c r="I208" s="6" t="s">
        <v>62</v>
      </c>
      <c r="J208" s="7"/>
      <c r="K208" s="36"/>
      <c r="L208" s="95">
        <f t="shared" si="52"/>
        <v>0</v>
      </c>
      <c r="M208" s="95">
        <f t="shared" si="52"/>
        <v>0</v>
      </c>
      <c r="N208" s="95">
        <f t="shared" si="52"/>
        <v>0</v>
      </c>
      <c r="O208" s="96"/>
      <c r="P208" s="95">
        <f t="shared" si="52"/>
        <v>0</v>
      </c>
      <c r="Q208" s="95">
        <f t="shared" si="52"/>
        <v>0</v>
      </c>
      <c r="R208" s="95">
        <f t="shared" si="52"/>
        <v>0</v>
      </c>
      <c r="S208" s="97">
        <f t="shared" si="52"/>
        <v>0</v>
      </c>
      <c r="T208" s="98">
        <f t="shared" si="52"/>
        <v>0</v>
      </c>
    </row>
    <row r="209" spans="1:20" ht="17.25" hidden="1" customHeight="1" outlineLevel="7">
      <c r="A209" s="9" t="s">
        <v>64</v>
      </c>
      <c r="B209" s="19" t="s">
        <v>206</v>
      </c>
      <c r="C209" s="48" t="s">
        <v>116</v>
      </c>
      <c r="D209" s="49" t="s">
        <v>103</v>
      </c>
      <c r="E209" s="49" t="s">
        <v>117</v>
      </c>
      <c r="F209" s="43" t="s">
        <v>203</v>
      </c>
      <c r="G209" s="9" t="s">
        <v>34</v>
      </c>
      <c r="H209" s="10" t="s">
        <v>61</v>
      </c>
      <c r="I209" s="9" t="s">
        <v>62</v>
      </c>
      <c r="J209" s="10" t="s">
        <v>63</v>
      </c>
      <c r="K209" s="36"/>
      <c r="L209" s="47"/>
      <c r="M209" s="47"/>
      <c r="N209" s="47"/>
      <c r="O209" s="60"/>
      <c r="P209" s="47"/>
      <c r="Q209" s="11"/>
      <c r="R209" s="11"/>
      <c r="S209" s="63"/>
      <c r="T209" s="72">
        <f>P209+Q209+R209+S209</f>
        <v>0</v>
      </c>
    </row>
    <row r="210" spans="1:20" ht="21" customHeight="1" outlineLevel="2">
      <c r="A210" s="6" t="s">
        <v>122</v>
      </c>
      <c r="B210" s="19" t="s">
        <v>206</v>
      </c>
      <c r="C210" s="5" t="s">
        <v>116</v>
      </c>
      <c r="D210" s="6" t="s">
        <v>103</v>
      </c>
      <c r="E210" s="6" t="s">
        <v>117</v>
      </c>
      <c r="F210" s="7" t="s">
        <v>204</v>
      </c>
      <c r="G210" s="6" t="s">
        <v>122</v>
      </c>
      <c r="H210" s="7"/>
      <c r="I210" s="6"/>
      <c r="J210" s="7"/>
      <c r="K210" s="6"/>
      <c r="L210" s="8">
        <f t="shared" ref="L210:T213" si="53">L211</f>
        <v>15000</v>
      </c>
      <c r="M210" s="8">
        <f t="shared" si="53"/>
        <v>15000</v>
      </c>
      <c r="N210" s="8">
        <f t="shared" si="53"/>
        <v>15000</v>
      </c>
      <c r="O210" s="58"/>
      <c r="P210" s="8">
        <f t="shared" si="53"/>
        <v>0</v>
      </c>
      <c r="Q210" s="8">
        <f t="shared" si="53"/>
        <v>10000</v>
      </c>
      <c r="R210" s="8">
        <f t="shared" si="53"/>
        <v>5000</v>
      </c>
      <c r="S210" s="62">
        <f t="shared" si="53"/>
        <v>0</v>
      </c>
      <c r="T210" s="71">
        <f t="shared" si="53"/>
        <v>15000</v>
      </c>
    </row>
    <row r="211" spans="1:20" ht="16.5" customHeight="1" outlineLevel="7">
      <c r="A211" s="6" t="s">
        <v>36</v>
      </c>
      <c r="B211" s="19" t="s">
        <v>206</v>
      </c>
      <c r="C211" s="5" t="s">
        <v>116</v>
      </c>
      <c r="D211" s="6" t="s">
        <v>103</v>
      </c>
      <c r="E211" s="6" t="s">
        <v>117</v>
      </c>
      <c r="F211" s="7" t="s">
        <v>204</v>
      </c>
      <c r="G211" s="6" t="s">
        <v>122</v>
      </c>
      <c r="H211" s="7" t="s">
        <v>35</v>
      </c>
      <c r="I211" s="6" t="s">
        <v>36</v>
      </c>
      <c r="J211" s="7"/>
      <c r="K211" s="6"/>
      <c r="L211" s="8">
        <f t="shared" si="53"/>
        <v>15000</v>
      </c>
      <c r="M211" s="8">
        <f t="shared" si="53"/>
        <v>15000</v>
      </c>
      <c r="N211" s="8">
        <f t="shared" si="53"/>
        <v>15000</v>
      </c>
      <c r="O211" s="58"/>
      <c r="P211" s="8">
        <f t="shared" si="53"/>
        <v>0</v>
      </c>
      <c r="Q211" s="8">
        <f t="shared" si="53"/>
        <v>10000</v>
      </c>
      <c r="R211" s="8">
        <f t="shared" si="53"/>
        <v>5000</v>
      </c>
      <c r="S211" s="62">
        <f t="shared" si="53"/>
        <v>0</v>
      </c>
      <c r="T211" s="71">
        <f t="shared" si="53"/>
        <v>15000</v>
      </c>
    </row>
    <row r="212" spans="1:20" ht="21" customHeight="1" outlineLevel="7">
      <c r="A212" s="6" t="s">
        <v>38</v>
      </c>
      <c r="B212" s="19" t="s">
        <v>206</v>
      </c>
      <c r="C212" s="5" t="s">
        <v>116</v>
      </c>
      <c r="D212" s="6" t="s">
        <v>103</v>
      </c>
      <c r="E212" s="6" t="s">
        <v>117</v>
      </c>
      <c r="F212" s="7" t="s">
        <v>204</v>
      </c>
      <c r="G212" s="6" t="s">
        <v>122</v>
      </c>
      <c r="H212" s="7" t="s">
        <v>37</v>
      </c>
      <c r="I212" s="6" t="s">
        <v>38</v>
      </c>
      <c r="J212" s="7"/>
      <c r="K212" s="6"/>
      <c r="L212" s="8">
        <f t="shared" si="53"/>
        <v>15000</v>
      </c>
      <c r="M212" s="8">
        <f t="shared" si="53"/>
        <v>15000</v>
      </c>
      <c r="N212" s="8">
        <f t="shared" si="53"/>
        <v>15000</v>
      </c>
      <c r="O212" s="58"/>
      <c r="P212" s="8">
        <f t="shared" si="53"/>
        <v>0</v>
      </c>
      <c r="Q212" s="8">
        <f t="shared" si="53"/>
        <v>10000</v>
      </c>
      <c r="R212" s="8">
        <f t="shared" si="53"/>
        <v>5000</v>
      </c>
      <c r="S212" s="62">
        <f t="shared" si="53"/>
        <v>0</v>
      </c>
      <c r="T212" s="71">
        <f t="shared" si="53"/>
        <v>15000</v>
      </c>
    </row>
    <row r="213" spans="1:20" ht="15" customHeight="1" outlineLevel="7">
      <c r="A213" s="6" t="s">
        <v>40</v>
      </c>
      <c r="B213" s="19" t="s">
        <v>206</v>
      </c>
      <c r="C213" s="5" t="s">
        <v>116</v>
      </c>
      <c r="D213" s="6" t="s">
        <v>103</v>
      </c>
      <c r="E213" s="6" t="s">
        <v>117</v>
      </c>
      <c r="F213" s="7" t="s">
        <v>204</v>
      </c>
      <c r="G213" s="6" t="s">
        <v>122</v>
      </c>
      <c r="H213" s="7" t="s">
        <v>39</v>
      </c>
      <c r="I213" s="6" t="s">
        <v>40</v>
      </c>
      <c r="J213" s="7"/>
      <c r="K213" s="6"/>
      <c r="L213" s="8">
        <f t="shared" si="53"/>
        <v>15000</v>
      </c>
      <c r="M213" s="8">
        <f t="shared" si="53"/>
        <v>15000</v>
      </c>
      <c r="N213" s="8">
        <f t="shared" si="53"/>
        <v>15000</v>
      </c>
      <c r="O213" s="58"/>
      <c r="P213" s="8">
        <f t="shared" si="53"/>
        <v>0</v>
      </c>
      <c r="Q213" s="8">
        <f t="shared" si="53"/>
        <v>10000</v>
      </c>
      <c r="R213" s="8">
        <f t="shared" si="53"/>
        <v>5000</v>
      </c>
      <c r="S213" s="62">
        <f t="shared" si="53"/>
        <v>0</v>
      </c>
      <c r="T213" s="71">
        <f t="shared" si="53"/>
        <v>15000</v>
      </c>
    </row>
    <row r="214" spans="1:20" ht="12.75" customHeight="1" outlineLevel="7">
      <c r="A214" s="9" t="s">
        <v>46</v>
      </c>
      <c r="B214" s="19" t="s">
        <v>206</v>
      </c>
      <c r="C214" s="9" t="s">
        <v>116</v>
      </c>
      <c r="D214" s="9" t="s">
        <v>103</v>
      </c>
      <c r="E214" s="9" t="s">
        <v>117</v>
      </c>
      <c r="F214" s="43" t="s">
        <v>204</v>
      </c>
      <c r="G214" s="9" t="s">
        <v>122</v>
      </c>
      <c r="H214" s="10" t="s">
        <v>39</v>
      </c>
      <c r="I214" s="9" t="s">
        <v>40</v>
      </c>
      <c r="J214" s="10" t="s">
        <v>45</v>
      </c>
      <c r="K214" s="9" t="s">
        <v>48</v>
      </c>
      <c r="L214" s="11">
        <v>15000</v>
      </c>
      <c r="M214" s="11">
        <v>15000</v>
      </c>
      <c r="N214" s="11">
        <v>15000</v>
      </c>
      <c r="O214" s="59"/>
      <c r="P214" s="11"/>
      <c r="Q214" s="11">
        <v>10000</v>
      </c>
      <c r="R214" s="11">
        <v>5000</v>
      </c>
      <c r="S214" s="63"/>
      <c r="T214" s="72">
        <f>P214+Q214+R214+S214</f>
        <v>15000</v>
      </c>
    </row>
    <row r="215" spans="1:20" ht="16.5" hidden="1" customHeight="1" outlineLevel="2">
      <c r="A215" s="135" t="s">
        <v>218</v>
      </c>
      <c r="B215" s="110" t="s">
        <v>206</v>
      </c>
      <c r="C215" s="136" t="s">
        <v>116</v>
      </c>
      <c r="D215" s="135" t="s">
        <v>103</v>
      </c>
      <c r="E215" s="135" t="s">
        <v>117</v>
      </c>
      <c r="F215" s="137" t="s">
        <v>217</v>
      </c>
      <c r="G215" s="135" t="s">
        <v>68</v>
      </c>
      <c r="H215" s="137"/>
      <c r="I215" s="135"/>
      <c r="J215" s="137"/>
      <c r="K215" s="6"/>
      <c r="L215" s="8">
        <f t="shared" ref="L215:T216" si="54">L216</f>
        <v>0</v>
      </c>
      <c r="M215" s="8">
        <f t="shared" si="54"/>
        <v>0</v>
      </c>
      <c r="N215" s="8">
        <f t="shared" si="54"/>
        <v>0</v>
      </c>
      <c r="O215" s="58"/>
      <c r="P215" s="8">
        <f t="shared" si="54"/>
        <v>0</v>
      </c>
      <c r="Q215" s="8">
        <f t="shared" si="54"/>
        <v>0</v>
      </c>
      <c r="R215" s="8">
        <f t="shared" si="54"/>
        <v>0</v>
      </c>
      <c r="S215" s="62">
        <f t="shared" si="54"/>
        <v>0</v>
      </c>
      <c r="T215" s="71">
        <f t="shared" si="54"/>
        <v>0</v>
      </c>
    </row>
    <row r="216" spans="1:20" ht="15.75" hidden="1" customHeight="1" outlineLevel="7">
      <c r="A216" s="135" t="s">
        <v>74</v>
      </c>
      <c r="B216" s="110" t="s">
        <v>206</v>
      </c>
      <c r="C216" s="136" t="s">
        <v>116</v>
      </c>
      <c r="D216" s="135" t="s">
        <v>103</v>
      </c>
      <c r="E216" s="135" t="s">
        <v>117</v>
      </c>
      <c r="F216" s="137" t="s">
        <v>217</v>
      </c>
      <c r="G216" s="135" t="s">
        <v>68</v>
      </c>
      <c r="H216" s="137" t="s">
        <v>73</v>
      </c>
      <c r="I216" s="135" t="s">
        <v>58</v>
      </c>
      <c r="J216" s="137"/>
      <c r="K216" s="6"/>
      <c r="L216" s="8">
        <f t="shared" si="54"/>
        <v>0</v>
      </c>
      <c r="M216" s="8">
        <f t="shared" si="54"/>
        <v>0</v>
      </c>
      <c r="N216" s="8">
        <f t="shared" si="54"/>
        <v>0</v>
      </c>
      <c r="O216" s="58"/>
      <c r="P216" s="8">
        <f t="shared" si="54"/>
        <v>0</v>
      </c>
      <c r="Q216" s="8">
        <f t="shared" si="54"/>
        <v>0</v>
      </c>
      <c r="R216" s="8">
        <f t="shared" si="54"/>
        <v>0</v>
      </c>
      <c r="S216" s="62">
        <f t="shared" si="54"/>
        <v>0</v>
      </c>
      <c r="T216" s="71">
        <f t="shared" si="54"/>
        <v>0</v>
      </c>
    </row>
    <row r="217" spans="1:20" ht="15.75" hidden="1" customHeight="1" outlineLevel="7">
      <c r="A217" s="135" t="s">
        <v>76</v>
      </c>
      <c r="B217" s="142" t="s">
        <v>206</v>
      </c>
      <c r="C217" s="136" t="s">
        <v>116</v>
      </c>
      <c r="D217" s="135" t="s">
        <v>103</v>
      </c>
      <c r="E217" s="135" t="s">
        <v>117</v>
      </c>
      <c r="F217" s="137" t="s">
        <v>217</v>
      </c>
      <c r="G217" s="135" t="s">
        <v>68</v>
      </c>
      <c r="H217" s="137" t="s">
        <v>75</v>
      </c>
      <c r="I217" s="135" t="s">
        <v>60</v>
      </c>
      <c r="J217" s="137"/>
      <c r="K217" s="6"/>
      <c r="L217" s="8">
        <f>L218</f>
        <v>0</v>
      </c>
      <c r="M217" s="8">
        <f>M218</f>
        <v>0</v>
      </c>
      <c r="N217" s="8">
        <f>N218</f>
        <v>0</v>
      </c>
      <c r="O217" s="58"/>
      <c r="P217" s="8">
        <f>P218</f>
        <v>0</v>
      </c>
      <c r="Q217" s="8">
        <f>Q218</f>
        <v>0</v>
      </c>
      <c r="R217" s="8">
        <f>R218</f>
        <v>0</v>
      </c>
      <c r="S217" s="62">
        <f>S218</f>
        <v>0</v>
      </c>
      <c r="T217" s="71">
        <f>T218</f>
        <v>0</v>
      </c>
    </row>
    <row r="218" spans="1:20" ht="17.25" hidden="1" customHeight="1" outlineLevel="7">
      <c r="A218" s="109" t="s">
        <v>78</v>
      </c>
      <c r="B218" s="110" t="s">
        <v>206</v>
      </c>
      <c r="C218" s="109" t="s">
        <v>116</v>
      </c>
      <c r="D218" s="109" t="s">
        <v>103</v>
      </c>
      <c r="E218" s="109" t="s">
        <v>117</v>
      </c>
      <c r="F218" s="141" t="s">
        <v>217</v>
      </c>
      <c r="G218" s="109" t="s">
        <v>68</v>
      </c>
      <c r="H218" s="111" t="s">
        <v>75</v>
      </c>
      <c r="I218" s="109" t="s">
        <v>70</v>
      </c>
      <c r="J218" s="111" t="s">
        <v>77</v>
      </c>
      <c r="K218" s="9" t="s">
        <v>64</v>
      </c>
      <c r="L218" s="11"/>
      <c r="M218" s="11"/>
      <c r="N218" s="11"/>
      <c r="O218" s="59"/>
      <c r="P218" s="11"/>
      <c r="Q218" s="11"/>
      <c r="R218" s="11"/>
      <c r="S218" s="63"/>
      <c r="T218" s="72">
        <f>P218+Q218+R218+S218</f>
        <v>0</v>
      </c>
    </row>
    <row r="219" spans="1:20">
      <c r="A219" s="38" t="s">
        <v>175</v>
      </c>
      <c r="B219" s="14" t="s">
        <v>206</v>
      </c>
      <c r="C219" s="27" t="s">
        <v>79</v>
      </c>
      <c r="D219" s="28"/>
      <c r="E219" s="28"/>
      <c r="F219" s="29"/>
      <c r="G219" s="28"/>
      <c r="H219" s="29"/>
      <c r="I219" s="28"/>
      <c r="J219" s="29"/>
      <c r="K219" s="6"/>
      <c r="L219" s="30">
        <f t="shared" ref="L219:T225" si="55">L220</f>
        <v>10000</v>
      </c>
      <c r="M219" s="30">
        <f t="shared" si="55"/>
        <v>10000</v>
      </c>
      <c r="N219" s="30">
        <f t="shared" si="55"/>
        <v>10000</v>
      </c>
      <c r="O219" s="58"/>
      <c r="P219" s="30">
        <f t="shared" si="55"/>
        <v>2000</v>
      </c>
      <c r="Q219" s="30">
        <f t="shared" si="55"/>
        <v>3000</v>
      </c>
      <c r="R219" s="30">
        <f t="shared" si="55"/>
        <v>2000</v>
      </c>
      <c r="S219" s="65">
        <f t="shared" si="55"/>
        <v>3000</v>
      </c>
      <c r="T219" s="70">
        <f t="shared" si="55"/>
        <v>10000</v>
      </c>
    </row>
    <row r="220" spans="1:20" outlineLevel="1">
      <c r="A220" s="6" t="s">
        <v>124</v>
      </c>
      <c r="B220" s="19" t="s">
        <v>206</v>
      </c>
      <c r="C220" s="5" t="s">
        <v>79</v>
      </c>
      <c r="D220" s="6" t="s">
        <v>79</v>
      </c>
      <c r="E220" s="6"/>
      <c r="F220" s="7"/>
      <c r="G220" s="6"/>
      <c r="H220" s="7"/>
      <c r="I220" s="6"/>
      <c r="J220" s="7"/>
      <c r="K220" s="6"/>
      <c r="L220" s="8">
        <f t="shared" si="55"/>
        <v>10000</v>
      </c>
      <c r="M220" s="8">
        <f t="shared" si="55"/>
        <v>10000</v>
      </c>
      <c r="N220" s="8">
        <f t="shared" si="55"/>
        <v>10000</v>
      </c>
      <c r="O220" s="58"/>
      <c r="P220" s="8">
        <f t="shared" si="55"/>
        <v>2000</v>
      </c>
      <c r="Q220" s="8">
        <f t="shared" si="55"/>
        <v>3000</v>
      </c>
      <c r="R220" s="8">
        <f t="shared" si="55"/>
        <v>2000</v>
      </c>
      <c r="S220" s="62">
        <f t="shared" si="55"/>
        <v>3000</v>
      </c>
      <c r="T220" s="71">
        <f t="shared" si="55"/>
        <v>10000</v>
      </c>
    </row>
    <row r="221" spans="1:20" ht="19.5" customHeight="1" outlineLevel="1">
      <c r="A221" s="31" t="s">
        <v>168</v>
      </c>
      <c r="B221" s="19" t="s">
        <v>206</v>
      </c>
      <c r="C221" s="5" t="s">
        <v>79</v>
      </c>
      <c r="D221" s="6" t="s">
        <v>79</v>
      </c>
      <c r="E221" s="34" t="s">
        <v>117</v>
      </c>
      <c r="F221" s="35" t="s">
        <v>169</v>
      </c>
      <c r="G221" s="6"/>
      <c r="H221" s="7"/>
      <c r="I221" s="6"/>
      <c r="J221" s="7"/>
      <c r="K221" s="6"/>
      <c r="L221" s="8">
        <f t="shared" si="55"/>
        <v>10000</v>
      </c>
      <c r="M221" s="8">
        <f t="shared" si="55"/>
        <v>10000</v>
      </c>
      <c r="N221" s="8">
        <f t="shared" si="55"/>
        <v>10000</v>
      </c>
      <c r="O221" s="58"/>
      <c r="P221" s="8">
        <f t="shared" si="55"/>
        <v>2000</v>
      </c>
      <c r="Q221" s="8">
        <f t="shared" si="55"/>
        <v>3000</v>
      </c>
      <c r="R221" s="8">
        <f t="shared" si="55"/>
        <v>2000</v>
      </c>
      <c r="S221" s="62">
        <f t="shared" si="55"/>
        <v>3000</v>
      </c>
      <c r="T221" s="71">
        <f t="shared" si="55"/>
        <v>10000</v>
      </c>
    </row>
    <row r="222" spans="1:20" ht="14.25" customHeight="1" outlineLevel="2">
      <c r="A222" s="6" t="s">
        <v>126</v>
      </c>
      <c r="B222" s="19" t="s">
        <v>206</v>
      </c>
      <c r="C222" s="5" t="s">
        <v>79</v>
      </c>
      <c r="D222" s="6" t="s">
        <v>79</v>
      </c>
      <c r="E222" s="6" t="s">
        <v>124</v>
      </c>
      <c r="F222" s="7" t="s">
        <v>125</v>
      </c>
      <c r="G222" s="6" t="s">
        <v>126</v>
      </c>
      <c r="H222" s="7"/>
      <c r="I222" s="6"/>
      <c r="J222" s="7"/>
      <c r="K222" s="6"/>
      <c r="L222" s="8">
        <f t="shared" si="55"/>
        <v>10000</v>
      </c>
      <c r="M222" s="8">
        <f t="shared" si="55"/>
        <v>10000</v>
      </c>
      <c r="N222" s="8">
        <f t="shared" si="55"/>
        <v>10000</v>
      </c>
      <c r="O222" s="58"/>
      <c r="P222" s="8">
        <f t="shared" si="55"/>
        <v>2000</v>
      </c>
      <c r="Q222" s="8">
        <f t="shared" si="55"/>
        <v>3000</v>
      </c>
      <c r="R222" s="8">
        <f t="shared" si="55"/>
        <v>2000</v>
      </c>
      <c r="S222" s="62">
        <f t="shared" si="55"/>
        <v>3000</v>
      </c>
      <c r="T222" s="71">
        <f t="shared" si="55"/>
        <v>10000</v>
      </c>
    </row>
    <row r="223" spans="1:20" ht="17.25" customHeight="1" outlineLevel="7">
      <c r="A223" s="6" t="s">
        <v>36</v>
      </c>
      <c r="B223" s="19" t="s">
        <v>206</v>
      </c>
      <c r="C223" s="5" t="s">
        <v>79</v>
      </c>
      <c r="D223" s="6" t="s">
        <v>79</v>
      </c>
      <c r="E223" s="6" t="s">
        <v>124</v>
      </c>
      <c r="F223" s="7" t="s">
        <v>125</v>
      </c>
      <c r="G223" s="6" t="s">
        <v>126</v>
      </c>
      <c r="H223" s="7" t="s">
        <v>35</v>
      </c>
      <c r="I223" s="6" t="s">
        <v>36</v>
      </c>
      <c r="J223" s="7"/>
      <c r="K223" s="6"/>
      <c r="L223" s="8">
        <f t="shared" si="55"/>
        <v>10000</v>
      </c>
      <c r="M223" s="8">
        <f t="shared" si="55"/>
        <v>10000</v>
      </c>
      <c r="N223" s="8">
        <f t="shared" si="55"/>
        <v>10000</v>
      </c>
      <c r="O223" s="58"/>
      <c r="P223" s="8">
        <f t="shared" si="55"/>
        <v>2000</v>
      </c>
      <c r="Q223" s="8">
        <f t="shared" si="55"/>
        <v>3000</v>
      </c>
      <c r="R223" s="8">
        <f t="shared" si="55"/>
        <v>2000</v>
      </c>
      <c r="S223" s="62">
        <f t="shared" si="55"/>
        <v>3000</v>
      </c>
      <c r="T223" s="71">
        <f t="shared" si="55"/>
        <v>10000</v>
      </c>
    </row>
    <row r="224" spans="1:20" ht="17.25" customHeight="1" outlineLevel="7">
      <c r="A224" s="6" t="s">
        <v>38</v>
      </c>
      <c r="B224" s="19" t="s">
        <v>206</v>
      </c>
      <c r="C224" s="5" t="s">
        <v>79</v>
      </c>
      <c r="D224" s="6" t="s">
        <v>79</v>
      </c>
      <c r="E224" s="6" t="s">
        <v>124</v>
      </c>
      <c r="F224" s="7" t="s">
        <v>125</v>
      </c>
      <c r="G224" s="6" t="s">
        <v>126</v>
      </c>
      <c r="H224" s="7" t="s">
        <v>37</v>
      </c>
      <c r="I224" s="6" t="s">
        <v>38</v>
      </c>
      <c r="J224" s="7"/>
      <c r="K224" s="6"/>
      <c r="L224" s="8">
        <f t="shared" si="55"/>
        <v>10000</v>
      </c>
      <c r="M224" s="8">
        <f t="shared" si="55"/>
        <v>10000</v>
      </c>
      <c r="N224" s="8">
        <f t="shared" si="55"/>
        <v>10000</v>
      </c>
      <c r="O224" s="58"/>
      <c r="P224" s="8">
        <f t="shared" si="55"/>
        <v>2000</v>
      </c>
      <c r="Q224" s="8">
        <f t="shared" si="55"/>
        <v>3000</v>
      </c>
      <c r="R224" s="8">
        <f t="shared" si="55"/>
        <v>2000</v>
      </c>
      <c r="S224" s="62">
        <f t="shared" si="55"/>
        <v>3000</v>
      </c>
      <c r="T224" s="71">
        <f t="shared" si="55"/>
        <v>10000</v>
      </c>
    </row>
    <row r="225" spans="1:20" ht="14.25" customHeight="1" outlineLevel="7">
      <c r="A225" s="6" t="s">
        <v>40</v>
      </c>
      <c r="B225" s="32" t="s">
        <v>206</v>
      </c>
      <c r="C225" s="5" t="s">
        <v>79</v>
      </c>
      <c r="D225" s="6" t="s">
        <v>79</v>
      </c>
      <c r="E225" s="6" t="s">
        <v>124</v>
      </c>
      <c r="F225" s="7" t="s">
        <v>125</v>
      </c>
      <c r="G225" s="6" t="s">
        <v>126</v>
      </c>
      <c r="H225" s="7" t="s">
        <v>39</v>
      </c>
      <c r="I225" s="6" t="s">
        <v>40</v>
      </c>
      <c r="J225" s="7"/>
      <c r="K225" s="6"/>
      <c r="L225" s="8">
        <f t="shared" si="55"/>
        <v>10000</v>
      </c>
      <c r="M225" s="8">
        <f t="shared" si="55"/>
        <v>10000</v>
      </c>
      <c r="N225" s="8">
        <f t="shared" si="55"/>
        <v>10000</v>
      </c>
      <c r="O225" s="58"/>
      <c r="P225" s="8">
        <f t="shared" si="55"/>
        <v>2000</v>
      </c>
      <c r="Q225" s="8">
        <f t="shared" si="55"/>
        <v>3000</v>
      </c>
      <c r="R225" s="8">
        <f t="shared" si="55"/>
        <v>2000</v>
      </c>
      <c r="S225" s="62">
        <f t="shared" si="55"/>
        <v>3000</v>
      </c>
      <c r="T225" s="71">
        <f t="shared" si="55"/>
        <v>10000</v>
      </c>
    </row>
    <row r="226" spans="1:20" ht="15.75" customHeight="1" outlineLevel="7">
      <c r="A226" s="9" t="s">
        <v>128</v>
      </c>
      <c r="B226" s="19" t="s">
        <v>206</v>
      </c>
      <c r="C226" s="9" t="s">
        <v>79</v>
      </c>
      <c r="D226" s="9" t="s">
        <v>79</v>
      </c>
      <c r="E226" s="9" t="s">
        <v>124</v>
      </c>
      <c r="F226" s="10" t="s">
        <v>125</v>
      </c>
      <c r="G226" s="9" t="s">
        <v>126</v>
      </c>
      <c r="H226" s="10" t="s">
        <v>39</v>
      </c>
      <c r="I226" s="9" t="s">
        <v>40</v>
      </c>
      <c r="J226" s="10" t="s">
        <v>127</v>
      </c>
      <c r="K226" s="9" t="s">
        <v>128</v>
      </c>
      <c r="L226" s="11">
        <v>10000</v>
      </c>
      <c r="M226" s="11">
        <v>10000</v>
      </c>
      <c r="N226" s="11">
        <v>10000</v>
      </c>
      <c r="O226" s="59"/>
      <c r="P226" s="11">
        <v>2000</v>
      </c>
      <c r="Q226" s="11">
        <v>3000</v>
      </c>
      <c r="R226" s="11">
        <v>2000</v>
      </c>
      <c r="S226" s="63">
        <v>3000</v>
      </c>
      <c r="T226" s="72">
        <f>P226+Q226+R226+S226</f>
        <v>10000</v>
      </c>
    </row>
    <row r="227" spans="1:20">
      <c r="A227" s="38" t="s">
        <v>183</v>
      </c>
      <c r="B227" s="14" t="s">
        <v>206</v>
      </c>
      <c r="C227" s="27" t="s">
        <v>129</v>
      </c>
      <c r="D227" s="28"/>
      <c r="E227" s="28"/>
      <c r="F227" s="29"/>
      <c r="G227" s="28"/>
      <c r="H227" s="29"/>
      <c r="I227" s="28"/>
      <c r="J227" s="29"/>
      <c r="K227" s="6"/>
      <c r="L227" s="30">
        <f t="shared" ref="L227:T228" si="56">L228</f>
        <v>1854000</v>
      </c>
      <c r="M227" s="30">
        <f t="shared" si="56"/>
        <v>1805500</v>
      </c>
      <c r="N227" s="30">
        <f t="shared" si="56"/>
        <v>1567300</v>
      </c>
      <c r="O227" s="58"/>
      <c r="P227" s="30">
        <f t="shared" si="56"/>
        <v>560500</v>
      </c>
      <c r="Q227" s="30">
        <f t="shared" si="56"/>
        <v>419000</v>
      </c>
      <c r="R227" s="30">
        <f t="shared" si="56"/>
        <v>403500</v>
      </c>
      <c r="S227" s="65">
        <f t="shared" si="56"/>
        <v>471000</v>
      </c>
      <c r="T227" s="70">
        <f t="shared" si="56"/>
        <v>1854000</v>
      </c>
    </row>
    <row r="228" spans="1:20" outlineLevel="1">
      <c r="A228" s="6" t="s">
        <v>130</v>
      </c>
      <c r="B228" s="19" t="s">
        <v>206</v>
      </c>
      <c r="C228" s="5" t="s">
        <v>129</v>
      </c>
      <c r="D228" s="6" t="s">
        <v>14</v>
      </c>
      <c r="E228" s="6"/>
      <c r="F228" s="7"/>
      <c r="G228" s="6"/>
      <c r="H228" s="7"/>
      <c r="I228" s="6"/>
      <c r="J228" s="7"/>
      <c r="K228" s="6"/>
      <c r="L228" s="8">
        <f t="shared" si="56"/>
        <v>1854000</v>
      </c>
      <c r="M228" s="8">
        <f t="shared" si="56"/>
        <v>1805500</v>
      </c>
      <c r="N228" s="8">
        <f t="shared" si="56"/>
        <v>1567300</v>
      </c>
      <c r="O228" s="58"/>
      <c r="P228" s="8">
        <f t="shared" si="56"/>
        <v>560500</v>
      </c>
      <c r="Q228" s="8">
        <f t="shared" si="56"/>
        <v>419000</v>
      </c>
      <c r="R228" s="8">
        <f t="shared" si="56"/>
        <v>403500</v>
      </c>
      <c r="S228" s="62">
        <f t="shared" si="56"/>
        <v>471000</v>
      </c>
      <c r="T228" s="71">
        <f t="shared" si="56"/>
        <v>1854000</v>
      </c>
    </row>
    <row r="229" spans="1:20" ht="21" customHeight="1" outlineLevel="1">
      <c r="A229" s="31" t="s">
        <v>168</v>
      </c>
      <c r="B229" s="19" t="s">
        <v>206</v>
      </c>
      <c r="C229" s="33" t="s">
        <v>129</v>
      </c>
      <c r="D229" s="34" t="s">
        <v>14</v>
      </c>
      <c r="E229" s="34"/>
      <c r="F229" s="35" t="s">
        <v>169</v>
      </c>
      <c r="G229" s="6"/>
      <c r="H229" s="7"/>
      <c r="I229" s="6"/>
      <c r="J229" s="7"/>
      <c r="K229" s="6"/>
      <c r="L229" s="8">
        <f t="shared" ref="L229:T229" si="57">L230+L260+L275</f>
        <v>1854000</v>
      </c>
      <c r="M229" s="8">
        <f t="shared" si="57"/>
        <v>1805500</v>
      </c>
      <c r="N229" s="8">
        <f t="shared" si="57"/>
        <v>1567300</v>
      </c>
      <c r="O229" s="58"/>
      <c r="P229" s="8">
        <f t="shared" si="57"/>
        <v>560500</v>
      </c>
      <c r="Q229" s="8">
        <f t="shared" si="57"/>
        <v>419000</v>
      </c>
      <c r="R229" s="8">
        <f t="shared" si="57"/>
        <v>403500</v>
      </c>
      <c r="S229" s="62">
        <f t="shared" si="57"/>
        <v>471000</v>
      </c>
      <c r="T229" s="71">
        <f t="shared" si="57"/>
        <v>1854000</v>
      </c>
    </row>
    <row r="230" spans="1:20" ht="14.25" customHeight="1" outlineLevel="2">
      <c r="A230" s="6" t="s">
        <v>132</v>
      </c>
      <c r="B230" s="19" t="s">
        <v>206</v>
      </c>
      <c r="C230" s="5" t="s">
        <v>129</v>
      </c>
      <c r="D230" s="6" t="s">
        <v>14</v>
      </c>
      <c r="E230" s="6" t="s">
        <v>130</v>
      </c>
      <c r="F230" s="7" t="s">
        <v>131</v>
      </c>
      <c r="G230" s="6" t="s">
        <v>132</v>
      </c>
      <c r="H230" s="7"/>
      <c r="I230" s="6"/>
      <c r="J230" s="7"/>
      <c r="K230" s="6"/>
      <c r="L230" s="8">
        <f t="shared" ref="L230:T230" si="58">L231+L240+L253</f>
        <v>1607500</v>
      </c>
      <c r="M230" s="8">
        <f t="shared" si="58"/>
        <v>1559000</v>
      </c>
      <c r="N230" s="8">
        <f t="shared" si="58"/>
        <v>1319800</v>
      </c>
      <c r="O230" s="58"/>
      <c r="P230" s="8">
        <f t="shared" si="58"/>
        <v>498500</v>
      </c>
      <c r="Q230" s="8">
        <f t="shared" si="58"/>
        <v>351500</v>
      </c>
      <c r="R230" s="8">
        <f t="shared" si="58"/>
        <v>344000</v>
      </c>
      <c r="S230" s="62">
        <f t="shared" si="58"/>
        <v>413500</v>
      </c>
      <c r="T230" s="71">
        <f t="shared" si="58"/>
        <v>1607500</v>
      </c>
    </row>
    <row r="231" spans="1:20" ht="32.25" customHeight="1" outlineLevel="7">
      <c r="A231" s="6" t="s">
        <v>20</v>
      </c>
      <c r="B231" s="19" t="s">
        <v>206</v>
      </c>
      <c r="C231" s="5" t="s">
        <v>129</v>
      </c>
      <c r="D231" s="6" t="s">
        <v>14</v>
      </c>
      <c r="E231" s="6" t="s">
        <v>130</v>
      </c>
      <c r="F231" s="7" t="s">
        <v>131</v>
      </c>
      <c r="G231" s="6" t="s">
        <v>132</v>
      </c>
      <c r="H231" s="7" t="s">
        <v>19</v>
      </c>
      <c r="I231" s="6" t="s">
        <v>20</v>
      </c>
      <c r="J231" s="7"/>
      <c r="K231" s="6"/>
      <c r="L231" s="8">
        <f t="shared" ref="L231:T231" si="59">L232</f>
        <v>693000</v>
      </c>
      <c r="M231" s="8">
        <f t="shared" si="59"/>
        <v>693000</v>
      </c>
      <c r="N231" s="8">
        <f t="shared" si="59"/>
        <v>693000</v>
      </c>
      <c r="O231" s="58"/>
      <c r="P231" s="8">
        <f t="shared" si="59"/>
        <v>174000</v>
      </c>
      <c r="Q231" s="8">
        <f t="shared" si="59"/>
        <v>174000</v>
      </c>
      <c r="R231" s="8">
        <f t="shared" si="59"/>
        <v>174000</v>
      </c>
      <c r="S231" s="62">
        <f t="shared" si="59"/>
        <v>171000</v>
      </c>
      <c r="T231" s="71">
        <f t="shared" si="59"/>
        <v>693000</v>
      </c>
    </row>
    <row r="232" spans="1:20" ht="14.25" customHeight="1" outlineLevel="7">
      <c r="A232" s="6" t="s">
        <v>134</v>
      </c>
      <c r="B232" s="19" t="s">
        <v>206</v>
      </c>
      <c r="C232" s="5" t="s">
        <v>129</v>
      </c>
      <c r="D232" s="6" t="s">
        <v>14</v>
      </c>
      <c r="E232" s="6" t="s">
        <v>130</v>
      </c>
      <c r="F232" s="7" t="s">
        <v>131</v>
      </c>
      <c r="G232" s="6" t="s">
        <v>132</v>
      </c>
      <c r="H232" s="7" t="s">
        <v>133</v>
      </c>
      <c r="I232" s="6" t="s">
        <v>134</v>
      </c>
      <c r="J232" s="7"/>
      <c r="K232" s="6"/>
      <c r="L232" s="8">
        <f>L233+L236+L238</f>
        <v>693000</v>
      </c>
      <c r="M232" s="8">
        <f>M233+M236+M238</f>
        <v>693000</v>
      </c>
      <c r="N232" s="8">
        <f>N233+N236+N238</f>
        <v>693000</v>
      </c>
      <c r="O232" s="58"/>
      <c r="P232" s="8">
        <f>P233+P236+P238</f>
        <v>174000</v>
      </c>
      <c r="Q232" s="8">
        <f>Q233+Q236+Q238</f>
        <v>174000</v>
      </c>
      <c r="R232" s="8">
        <f>R233+R236+R238</f>
        <v>174000</v>
      </c>
      <c r="S232" s="62">
        <f>S233+S236+S238</f>
        <v>171000</v>
      </c>
      <c r="T232" s="71">
        <f>T233+T236+T238</f>
        <v>693000</v>
      </c>
    </row>
    <row r="233" spans="1:20" ht="15" customHeight="1" outlineLevel="7">
      <c r="A233" s="6" t="s">
        <v>136</v>
      </c>
      <c r="B233" s="19" t="s">
        <v>206</v>
      </c>
      <c r="C233" s="5" t="s">
        <v>129</v>
      </c>
      <c r="D233" s="6" t="s">
        <v>14</v>
      </c>
      <c r="E233" s="6" t="s">
        <v>130</v>
      </c>
      <c r="F233" s="7" t="s">
        <v>131</v>
      </c>
      <c r="G233" s="6" t="s">
        <v>132</v>
      </c>
      <c r="H233" s="7" t="s">
        <v>135</v>
      </c>
      <c r="I233" s="6" t="s">
        <v>136</v>
      </c>
      <c r="J233" s="7"/>
      <c r="K233" s="6"/>
      <c r="L233" s="8">
        <f>L234+L235</f>
        <v>532000</v>
      </c>
      <c r="M233" s="8">
        <f>M234+M235</f>
        <v>532000</v>
      </c>
      <c r="N233" s="8">
        <f>N234+N235</f>
        <v>532000</v>
      </c>
      <c r="O233" s="58"/>
      <c r="P233" s="8">
        <f>P234+P235</f>
        <v>134000</v>
      </c>
      <c r="Q233" s="8">
        <f>Q234+Q235</f>
        <v>134000</v>
      </c>
      <c r="R233" s="8">
        <f>R234+R235</f>
        <v>133000</v>
      </c>
      <c r="S233" s="62">
        <f>S234+S235</f>
        <v>131000</v>
      </c>
      <c r="T233" s="71">
        <f>T234+T235</f>
        <v>532000</v>
      </c>
    </row>
    <row r="234" spans="1:20" ht="16.5" customHeight="1" outlineLevel="7">
      <c r="A234" s="9" t="s">
        <v>26</v>
      </c>
      <c r="B234" s="32" t="s">
        <v>206</v>
      </c>
      <c r="C234" s="9" t="s">
        <v>129</v>
      </c>
      <c r="D234" s="9" t="s">
        <v>14</v>
      </c>
      <c r="E234" s="9" t="s">
        <v>130</v>
      </c>
      <c r="F234" s="10" t="s">
        <v>131</v>
      </c>
      <c r="G234" s="9" t="s">
        <v>132</v>
      </c>
      <c r="H234" s="10" t="s">
        <v>135</v>
      </c>
      <c r="I234" s="9" t="s">
        <v>136</v>
      </c>
      <c r="J234" s="10" t="s">
        <v>25</v>
      </c>
      <c r="K234" s="9" t="s">
        <v>26</v>
      </c>
      <c r="L234" s="90">
        <v>527000</v>
      </c>
      <c r="M234" s="90">
        <v>527000</v>
      </c>
      <c r="N234" s="90">
        <v>527000</v>
      </c>
      <c r="O234" s="99"/>
      <c r="P234" s="90">
        <v>132000</v>
      </c>
      <c r="Q234" s="90">
        <v>132000</v>
      </c>
      <c r="R234" s="90">
        <v>132000</v>
      </c>
      <c r="S234" s="91">
        <v>131000</v>
      </c>
      <c r="T234" s="72">
        <f>P234+Q234+R234+S234</f>
        <v>527000</v>
      </c>
    </row>
    <row r="235" spans="1:20" ht="15.75" customHeight="1" outlineLevel="7">
      <c r="A235" s="9" t="s">
        <v>208</v>
      </c>
      <c r="B235" s="19" t="s">
        <v>206</v>
      </c>
      <c r="C235" s="9" t="s">
        <v>129</v>
      </c>
      <c r="D235" s="9" t="s">
        <v>14</v>
      </c>
      <c r="E235" s="9" t="s">
        <v>130</v>
      </c>
      <c r="F235" s="10" t="s">
        <v>131</v>
      </c>
      <c r="G235" s="9" t="s">
        <v>132</v>
      </c>
      <c r="H235" s="10" t="s">
        <v>135</v>
      </c>
      <c r="I235" s="9" t="s">
        <v>136</v>
      </c>
      <c r="J235" s="10" t="s">
        <v>209</v>
      </c>
      <c r="K235" s="36"/>
      <c r="L235" s="90">
        <v>5000</v>
      </c>
      <c r="M235" s="90">
        <v>5000</v>
      </c>
      <c r="N235" s="90">
        <v>5000</v>
      </c>
      <c r="O235" s="99"/>
      <c r="P235" s="90">
        <v>2000</v>
      </c>
      <c r="Q235" s="90">
        <v>2000</v>
      </c>
      <c r="R235" s="90">
        <v>1000</v>
      </c>
      <c r="S235" s="91"/>
      <c r="T235" s="72">
        <f>P235+Q235+R235+S235</f>
        <v>5000</v>
      </c>
    </row>
    <row r="236" spans="1:20" ht="0.75" hidden="1" customHeight="1" outlineLevel="7">
      <c r="A236" s="135" t="s">
        <v>205</v>
      </c>
      <c r="B236" s="110" t="s">
        <v>206</v>
      </c>
      <c r="C236" s="136" t="s">
        <v>129</v>
      </c>
      <c r="D236" s="135" t="s">
        <v>14</v>
      </c>
      <c r="E236" s="135" t="s">
        <v>130</v>
      </c>
      <c r="F236" s="137" t="s">
        <v>131</v>
      </c>
      <c r="G236" s="135" t="s">
        <v>132</v>
      </c>
      <c r="H236" s="137" t="s">
        <v>207</v>
      </c>
      <c r="I236" s="135" t="s">
        <v>136</v>
      </c>
      <c r="J236" s="137"/>
      <c r="K236" s="143"/>
      <c r="L236" s="123">
        <f>L237</f>
        <v>0</v>
      </c>
      <c r="M236" s="8">
        <f>M237</f>
        <v>0</v>
      </c>
      <c r="N236" s="8">
        <f>N237</f>
        <v>0</v>
      </c>
      <c r="O236" s="58"/>
      <c r="P236" s="8">
        <f>P237</f>
        <v>0</v>
      </c>
      <c r="Q236" s="8">
        <f>Q237</f>
        <v>0</v>
      </c>
      <c r="R236" s="8">
        <f>R237</f>
        <v>0</v>
      </c>
      <c r="S236" s="62">
        <f>S237</f>
        <v>0</v>
      </c>
      <c r="T236" s="71">
        <f>T237</f>
        <v>0</v>
      </c>
    </row>
    <row r="237" spans="1:20" ht="16.5" hidden="1" customHeight="1" outlineLevel="7">
      <c r="A237" s="109" t="s">
        <v>208</v>
      </c>
      <c r="B237" s="110" t="s">
        <v>206</v>
      </c>
      <c r="C237" s="109" t="s">
        <v>129</v>
      </c>
      <c r="D237" s="109" t="s">
        <v>14</v>
      </c>
      <c r="E237" s="109" t="s">
        <v>130</v>
      </c>
      <c r="F237" s="111" t="s">
        <v>131</v>
      </c>
      <c r="G237" s="109" t="s">
        <v>132</v>
      </c>
      <c r="H237" s="111" t="s">
        <v>207</v>
      </c>
      <c r="I237" s="109" t="s">
        <v>136</v>
      </c>
      <c r="J237" s="111" t="s">
        <v>209</v>
      </c>
      <c r="K237" s="143"/>
      <c r="L237" s="144"/>
      <c r="M237" s="90"/>
      <c r="N237" s="90"/>
      <c r="O237" s="99"/>
      <c r="P237" s="90"/>
      <c r="Q237" s="90"/>
      <c r="R237" s="90"/>
      <c r="S237" s="91"/>
      <c r="T237" s="72">
        <f>P237+Q237+R237+S237</f>
        <v>0</v>
      </c>
    </row>
    <row r="238" spans="1:20" ht="22.5" customHeight="1" outlineLevel="7">
      <c r="A238" s="6" t="s">
        <v>138</v>
      </c>
      <c r="B238" s="19" t="s">
        <v>206</v>
      </c>
      <c r="C238" s="5" t="s">
        <v>129</v>
      </c>
      <c r="D238" s="6" t="s">
        <v>14</v>
      </c>
      <c r="E238" s="6" t="s">
        <v>130</v>
      </c>
      <c r="F238" s="7" t="s">
        <v>131</v>
      </c>
      <c r="G238" s="6" t="s">
        <v>132</v>
      </c>
      <c r="H238" s="7" t="s">
        <v>137</v>
      </c>
      <c r="I238" s="6" t="s">
        <v>138</v>
      </c>
      <c r="J238" s="7"/>
      <c r="K238" s="6"/>
      <c r="L238" s="8">
        <f t="shared" ref="L238:T238" si="60">L239</f>
        <v>161000</v>
      </c>
      <c r="M238" s="8">
        <f t="shared" si="60"/>
        <v>161000</v>
      </c>
      <c r="N238" s="8">
        <f t="shared" si="60"/>
        <v>161000</v>
      </c>
      <c r="O238" s="58"/>
      <c r="P238" s="8">
        <f t="shared" si="60"/>
        <v>40000</v>
      </c>
      <c r="Q238" s="8">
        <f t="shared" si="60"/>
        <v>40000</v>
      </c>
      <c r="R238" s="8">
        <f t="shared" si="60"/>
        <v>41000</v>
      </c>
      <c r="S238" s="62">
        <f t="shared" si="60"/>
        <v>40000</v>
      </c>
      <c r="T238" s="71">
        <f t="shared" si="60"/>
        <v>161000</v>
      </c>
    </row>
    <row r="239" spans="1:20" ht="14.25" customHeight="1" outlineLevel="7">
      <c r="A239" s="9" t="s">
        <v>30</v>
      </c>
      <c r="B239" s="19" t="s">
        <v>206</v>
      </c>
      <c r="C239" s="9" t="s">
        <v>129</v>
      </c>
      <c r="D239" s="9" t="s">
        <v>14</v>
      </c>
      <c r="E239" s="9" t="s">
        <v>130</v>
      </c>
      <c r="F239" s="10" t="s">
        <v>131</v>
      </c>
      <c r="G239" s="9" t="s">
        <v>132</v>
      </c>
      <c r="H239" s="10" t="s">
        <v>137</v>
      </c>
      <c r="I239" s="9" t="s">
        <v>138</v>
      </c>
      <c r="J239" s="10" t="s">
        <v>29</v>
      </c>
      <c r="K239" s="9" t="s">
        <v>30</v>
      </c>
      <c r="L239" s="90">
        <v>161000</v>
      </c>
      <c r="M239" s="90">
        <v>161000</v>
      </c>
      <c r="N239" s="90">
        <v>161000</v>
      </c>
      <c r="O239" s="99"/>
      <c r="P239" s="90">
        <v>40000</v>
      </c>
      <c r="Q239" s="90">
        <v>40000</v>
      </c>
      <c r="R239" s="90">
        <v>41000</v>
      </c>
      <c r="S239" s="91">
        <v>40000</v>
      </c>
      <c r="T239" s="72">
        <f>P239+Q239+R239+S239</f>
        <v>161000</v>
      </c>
    </row>
    <row r="240" spans="1:20" ht="18.75" customHeight="1" outlineLevel="7">
      <c r="A240" s="6" t="s">
        <v>36</v>
      </c>
      <c r="B240" s="19" t="s">
        <v>206</v>
      </c>
      <c r="C240" s="5" t="s">
        <v>129</v>
      </c>
      <c r="D240" s="6" t="s">
        <v>14</v>
      </c>
      <c r="E240" s="6" t="s">
        <v>130</v>
      </c>
      <c r="F240" s="7" t="s">
        <v>131</v>
      </c>
      <c r="G240" s="6" t="s">
        <v>132</v>
      </c>
      <c r="H240" s="7" t="s">
        <v>35</v>
      </c>
      <c r="I240" s="6" t="s">
        <v>36</v>
      </c>
      <c r="J240" s="7"/>
      <c r="K240" s="6"/>
      <c r="L240" s="8">
        <f t="shared" ref="L240:T240" si="61">L241</f>
        <v>912500</v>
      </c>
      <c r="M240" s="8">
        <f t="shared" si="61"/>
        <v>864000</v>
      </c>
      <c r="N240" s="8">
        <f t="shared" si="61"/>
        <v>624800</v>
      </c>
      <c r="O240" s="58"/>
      <c r="P240" s="8">
        <f t="shared" si="61"/>
        <v>322500</v>
      </c>
      <c r="Q240" s="8">
        <f t="shared" si="61"/>
        <v>177500</v>
      </c>
      <c r="R240" s="8">
        <f t="shared" si="61"/>
        <v>170000</v>
      </c>
      <c r="S240" s="62">
        <f t="shared" si="61"/>
        <v>242500</v>
      </c>
      <c r="T240" s="71">
        <f t="shared" si="61"/>
        <v>912500</v>
      </c>
    </row>
    <row r="241" spans="1:20" ht="18" customHeight="1" outlineLevel="7">
      <c r="A241" s="6" t="s">
        <v>38</v>
      </c>
      <c r="B241" s="19" t="s">
        <v>206</v>
      </c>
      <c r="C241" s="5" t="s">
        <v>129</v>
      </c>
      <c r="D241" s="6" t="s">
        <v>14</v>
      </c>
      <c r="E241" s="6" t="s">
        <v>130</v>
      </c>
      <c r="F241" s="7" t="s">
        <v>131</v>
      </c>
      <c r="G241" s="6" t="s">
        <v>132</v>
      </c>
      <c r="H241" s="7" t="s">
        <v>37</v>
      </c>
      <c r="I241" s="6" t="s">
        <v>38</v>
      </c>
      <c r="J241" s="7"/>
      <c r="K241" s="6"/>
      <c r="L241" s="8">
        <f>L242+L251</f>
        <v>912500</v>
      </c>
      <c r="M241" s="8">
        <f>M242+M251</f>
        <v>864000</v>
      </c>
      <c r="N241" s="8">
        <f>N242+N251</f>
        <v>624800</v>
      </c>
      <c r="O241" s="58"/>
      <c r="P241" s="8">
        <f>P242+P251</f>
        <v>322500</v>
      </c>
      <c r="Q241" s="8">
        <f>Q242+Q251</f>
        <v>177500</v>
      </c>
      <c r="R241" s="8">
        <f>R242+R251</f>
        <v>170000</v>
      </c>
      <c r="S241" s="62">
        <f>S242+S251</f>
        <v>242500</v>
      </c>
      <c r="T241" s="71">
        <f>T242+T251</f>
        <v>912500</v>
      </c>
    </row>
    <row r="242" spans="1:20" ht="15.75" customHeight="1" outlineLevel="7">
      <c r="A242" s="6" t="s">
        <v>40</v>
      </c>
      <c r="B242" s="19" t="s">
        <v>206</v>
      </c>
      <c r="C242" s="5" t="s">
        <v>129</v>
      </c>
      <c r="D242" s="6" t="s">
        <v>14</v>
      </c>
      <c r="E242" s="6" t="s">
        <v>130</v>
      </c>
      <c r="F242" s="7" t="s">
        <v>131</v>
      </c>
      <c r="G242" s="6" t="s">
        <v>132</v>
      </c>
      <c r="H242" s="7" t="s">
        <v>39</v>
      </c>
      <c r="I242" s="6" t="s">
        <v>40</v>
      </c>
      <c r="J242" s="7"/>
      <c r="K242" s="6"/>
      <c r="L242" s="8">
        <f>L243+L244+L245+L246+L247+L248+L249</f>
        <v>657500</v>
      </c>
      <c r="M242" s="8">
        <f>M243+M244+M245+M246+M247+M248+M249</f>
        <v>600000</v>
      </c>
      <c r="N242" s="8">
        <f>N243+N244+N245+N246+N247+N248+N249</f>
        <v>350800</v>
      </c>
      <c r="O242" s="58"/>
      <c r="P242" s="8">
        <f>P243+P244+P245+P246+P247+P248+P249</f>
        <v>187500</v>
      </c>
      <c r="Q242" s="8">
        <f>Q243+Q244+Q245+Q246+Q247+Q248+Q249</f>
        <v>155500</v>
      </c>
      <c r="R242" s="8">
        <f>R243+R244+R245+R246+R247+R248+R249</f>
        <v>157000</v>
      </c>
      <c r="S242" s="62">
        <f>S243+S244+S245+S246+S247+S248+S249</f>
        <v>157500</v>
      </c>
      <c r="T242" s="71">
        <f>T243+T244+T245+T246+T247+T248+T249</f>
        <v>657500</v>
      </c>
    </row>
    <row r="243" spans="1:20" ht="18" customHeight="1" outlineLevel="7">
      <c r="A243" s="9" t="s">
        <v>42</v>
      </c>
      <c r="B243" s="32" t="s">
        <v>206</v>
      </c>
      <c r="C243" s="9" t="s">
        <v>129</v>
      </c>
      <c r="D243" s="9" t="s">
        <v>14</v>
      </c>
      <c r="E243" s="9" t="s">
        <v>130</v>
      </c>
      <c r="F243" s="10" t="s">
        <v>131</v>
      </c>
      <c r="G243" s="9" t="s">
        <v>132</v>
      </c>
      <c r="H243" s="10" t="s">
        <v>39</v>
      </c>
      <c r="I243" s="9" t="s">
        <v>40</v>
      </c>
      <c r="J243" s="10" t="s">
        <v>41</v>
      </c>
      <c r="K243" s="9" t="s">
        <v>42</v>
      </c>
      <c r="L243" s="11">
        <v>17500</v>
      </c>
      <c r="M243" s="11">
        <v>18000</v>
      </c>
      <c r="N243" s="11">
        <v>19000</v>
      </c>
      <c r="O243" s="59"/>
      <c r="P243" s="11">
        <v>4500</v>
      </c>
      <c r="Q243" s="11">
        <v>4500</v>
      </c>
      <c r="R243" s="11">
        <v>4000</v>
      </c>
      <c r="S243" s="63">
        <v>4500</v>
      </c>
      <c r="T243" s="72">
        <f t="shared" ref="T243:T249" si="62">P243+Q243+R243+S243</f>
        <v>17500</v>
      </c>
    </row>
    <row r="244" spans="1:20" ht="22.5" hidden="1" outlineLevel="7">
      <c r="A244" s="113" t="s">
        <v>44</v>
      </c>
      <c r="B244" s="122" t="s">
        <v>206</v>
      </c>
      <c r="C244" s="113" t="s">
        <v>129</v>
      </c>
      <c r="D244" s="113" t="s">
        <v>14</v>
      </c>
      <c r="E244" s="113" t="s">
        <v>130</v>
      </c>
      <c r="F244" s="115" t="s">
        <v>131</v>
      </c>
      <c r="G244" s="113" t="s">
        <v>132</v>
      </c>
      <c r="H244" s="115" t="s">
        <v>39</v>
      </c>
      <c r="I244" s="113" t="s">
        <v>40</v>
      </c>
      <c r="J244" s="115" t="s">
        <v>43</v>
      </c>
      <c r="K244" s="113" t="s">
        <v>44</v>
      </c>
      <c r="L244" s="116"/>
      <c r="M244" s="116"/>
      <c r="N244" s="116"/>
      <c r="O244" s="116"/>
      <c r="P244" s="116"/>
      <c r="Q244" s="116"/>
      <c r="R244" s="116"/>
      <c r="S244" s="117"/>
      <c r="T244" s="118">
        <f t="shared" si="62"/>
        <v>0</v>
      </c>
    </row>
    <row r="245" spans="1:20" ht="18.75" customHeight="1" outlineLevel="7">
      <c r="A245" s="9" t="s">
        <v>46</v>
      </c>
      <c r="B245" s="19" t="s">
        <v>206</v>
      </c>
      <c r="C245" s="9" t="s">
        <v>129</v>
      </c>
      <c r="D245" s="9" t="s">
        <v>14</v>
      </c>
      <c r="E245" s="9" t="s">
        <v>130</v>
      </c>
      <c r="F245" s="10" t="s">
        <v>131</v>
      </c>
      <c r="G245" s="9" t="s">
        <v>132</v>
      </c>
      <c r="H245" s="10" t="s">
        <v>39</v>
      </c>
      <c r="I245" s="9" t="s">
        <v>40</v>
      </c>
      <c r="J245" s="10" t="s">
        <v>45</v>
      </c>
      <c r="K245" s="9" t="s">
        <v>46</v>
      </c>
      <c r="L245" s="11">
        <v>381800</v>
      </c>
      <c r="M245" s="11">
        <v>353600</v>
      </c>
      <c r="N245" s="11">
        <v>201400</v>
      </c>
      <c r="O245" s="59"/>
      <c r="P245" s="11">
        <v>95000</v>
      </c>
      <c r="Q245" s="11">
        <v>95000</v>
      </c>
      <c r="R245" s="11">
        <v>96000</v>
      </c>
      <c r="S245" s="63">
        <v>95800</v>
      </c>
      <c r="T245" s="72">
        <f t="shared" si="62"/>
        <v>381800</v>
      </c>
    </row>
    <row r="246" spans="1:20" ht="17.25" customHeight="1" outlineLevel="7">
      <c r="A246" s="9" t="s">
        <v>48</v>
      </c>
      <c r="B246" s="19" t="s">
        <v>206</v>
      </c>
      <c r="C246" s="9" t="s">
        <v>129</v>
      </c>
      <c r="D246" s="9" t="s">
        <v>14</v>
      </c>
      <c r="E246" s="9" t="s">
        <v>130</v>
      </c>
      <c r="F246" s="10" t="s">
        <v>131</v>
      </c>
      <c r="G246" s="9" t="s">
        <v>132</v>
      </c>
      <c r="H246" s="10" t="s">
        <v>39</v>
      </c>
      <c r="I246" s="9" t="s">
        <v>40</v>
      </c>
      <c r="J246" s="10" t="s">
        <v>47</v>
      </c>
      <c r="K246" s="9" t="s">
        <v>48</v>
      </c>
      <c r="L246" s="11">
        <v>238200</v>
      </c>
      <c r="M246" s="11">
        <v>207400</v>
      </c>
      <c r="N246" s="11">
        <v>107400</v>
      </c>
      <c r="O246" s="59"/>
      <c r="P246" s="11">
        <v>82000</v>
      </c>
      <c r="Q246" s="11">
        <v>52000</v>
      </c>
      <c r="R246" s="11">
        <v>52000</v>
      </c>
      <c r="S246" s="63">
        <v>52200</v>
      </c>
      <c r="T246" s="72">
        <f t="shared" si="62"/>
        <v>238200</v>
      </c>
    </row>
    <row r="247" spans="1:20" ht="18" hidden="1" customHeight="1" outlineLevel="7">
      <c r="A247" s="45" t="s">
        <v>155</v>
      </c>
      <c r="B247" s="19" t="s">
        <v>206</v>
      </c>
      <c r="C247" s="9" t="s">
        <v>129</v>
      </c>
      <c r="D247" s="9" t="s">
        <v>14</v>
      </c>
      <c r="E247" s="9" t="s">
        <v>130</v>
      </c>
      <c r="F247" s="10" t="s">
        <v>131</v>
      </c>
      <c r="G247" s="9" t="s">
        <v>132</v>
      </c>
      <c r="H247" s="10" t="s">
        <v>39</v>
      </c>
      <c r="I247" s="9" t="s">
        <v>40</v>
      </c>
      <c r="J247" s="10" t="s">
        <v>146</v>
      </c>
      <c r="K247" s="9"/>
      <c r="L247" s="11"/>
      <c r="M247" s="11"/>
      <c r="N247" s="11"/>
      <c r="O247" s="59"/>
      <c r="P247" s="11"/>
      <c r="Q247" s="11"/>
      <c r="R247" s="11"/>
      <c r="S247" s="63"/>
      <c r="T247" s="72">
        <f t="shared" si="62"/>
        <v>0</v>
      </c>
    </row>
    <row r="248" spans="1:20" ht="18" customHeight="1" outlineLevel="7">
      <c r="A248" s="9" t="s">
        <v>120</v>
      </c>
      <c r="B248" s="19" t="s">
        <v>206</v>
      </c>
      <c r="C248" s="9" t="s">
        <v>129</v>
      </c>
      <c r="D248" s="9" t="s">
        <v>14</v>
      </c>
      <c r="E248" s="9" t="s">
        <v>130</v>
      </c>
      <c r="F248" s="10" t="s">
        <v>131</v>
      </c>
      <c r="G248" s="9" t="s">
        <v>132</v>
      </c>
      <c r="H248" s="10" t="s">
        <v>39</v>
      </c>
      <c r="I248" s="9" t="s">
        <v>40</v>
      </c>
      <c r="J248" s="10" t="s">
        <v>119</v>
      </c>
      <c r="K248" s="9" t="s">
        <v>120</v>
      </c>
      <c r="L248" s="11">
        <v>11000</v>
      </c>
      <c r="M248" s="11">
        <v>12000</v>
      </c>
      <c r="N248" s="11">
        <v>13000</v>
      </c>
      <c r="O248" s="59"/>
      <c r="P248" s="11">
        <v>3000</v>
      </c>
      <c r="Q248" s="11">
        <v>2000</v>
      </c>
      <c r="R248" s="11">
        <v>3000</v>
      </c>
      <c r="S248" s="63">
        <v>3000</v>
      </c>
      <c r="T248" s="72">
        <f t="shared" si="62"/>
        <v>11000</v>
      </c>
    </row>
    <row r="249" spans="1:20" ht="20.25" customHeight="1" outlineLevel="7">
      <c r="A249" s="9" t="s">
        <v>54</v>
      </c>
      <c r="B249" s="19" t="s">
        <v>206</v>
      </c>
      <c r="C249" s="9" t="s">
        <v>129</v>
      </c>
      <c r="D249" s="9" t="s">
        <v>14</v>
      </c>
      <c r="E249" s="9" t="s">
        <v>130</v>
      </c>
      <c r="F249" s="10" t="s">
        <v>131</v>
      </c>
      <c r="G249" s="9" t="s">
        <v>132</v>
      </c>
      <c r="H249" s="10" t="s">
        <v>39</v>
      </c>
      <c r="I249" s="9" t="s">
        <v>40</v>
      </c>
      <c r="J249" s="10" t="s">
        <v>53</v>
      </c>
      <c r="K249" s="9" t="s">
        <v>54</v>
      </c>
      <c r="L249" s="11">
        <v>9000</v>
      </c>
      <c r="M249" s="11">
        <v>9000</v>
      </c>
      <c r="N249" s="11">
        <v>10000</v>
      </c>
      <c r="O249" s="59"/>
      <c r="P249" s="11">
        <v>3000</v>
      </c>
      <c r="Q249" s="11">
        <v>2000</v>
      </c>
      <c r="R249" s="11">
        <v>2000</v>
      </c>
      <c r="S249" s="63">
        <v>2000</v>
      </c>
      <c r="T249" s="72">
        <f t="shared" si="62"/>
        <v>9000</v>
      </c>
    </row>
    <row r="250" spans="1:20" ht="27" hidden="1" customHeight="1" outlineLevel="7">
      <c r="A250" s="109" t="s">
        <v>56</v>
      </c>
      <c r="B250" s="110" t="s">
        <v>206</v>
      </c>
      <c r="C250" s="109" t="s">
        <v>129</v>
      </c>
      <c r="D250" s="109" t="s">
        <v>14</v>
      </c>
      <c r="E250" s="109" t="s">
        <v>130</v>
      </c>
      <c r="F250" s="111" t="s">
        <v>131</v>
      </c>
      <c r="G250" s="109" t="s">
        <v>132</v>
      </c>
      <c r="H250" s="111" t="s">
        <v>39</v>
      </c>
      <c r="I250" s="109" t="s">
        <v>40</v>
      </c>
      <c r="J250" s="111" t="s">
        <v>55</v>
      </c>
      <c r="K250" s="9" t="s">
        <v>56</v>
      </c>
      <c r="L250" s="11"/>
      <c r="M250" s="11"/>
      <c r="N250" s="11"/>
      <c r="O250" s="59"/>
      <c r="P250" s="11"/>
      <c r="Q250" s="11"/>
      <c r="R250" s="11"/>
      <c r="S250" s="63"/>
      <c r="T250" s="72"/>
    </row>
    <row r="251" spans="1:20" ht="20.25" customHeight="1" outlineLevel="7">
      <c r="A251" s="119" t="s">
        <v>225</v>
      </c>
      <c r="B251" s="145" t="s">
        <v>157</v>
      </c>
      <c r="C251" s="146" t="s">
        <v>14</v>
      </c>
      <c r="D251" s="146" t="s">
        <v>31</v>
      </c>
      <c r="E251" s="146" t="s">
        <v>32</v>
      </c>
      <c r="F251" s="147" t="s">
        <v>228</v>
      </c>
      <c r="G251" s="120" t="s">
        <v>34</v>
      </c>
      <c r="H251" s="121" t="s">
        <v>226</v>
      </c>
      <c r="I251" s="77" t="s">
        <v>40</v>
      </c>
      <c r="J251" s="78"/>
      <c r="K251" s="36"/>
      <c r="L251" s="8">
        <f t="shared" ref="L251:T251" si="63">L252</f>
        <v>255000</v>
      </c>
      <c r="M251" s="8">
        <f t="shared" si="63"/>
        <v>264000</v>
      </c>
      <c r="N251" s="8">
        <f t="shared" si="63"/>
        <v>274000</v>
      </c>
      <c r="O251" s="58"/>
      <c r="P251" s="8">
        <f t="shared" si="63"/>
        <v>135000</v>
      </c>
      <c r="Q251" s="8">
        <f t="shared" si="63"/>
        <v>22000</v>
      </c>
      <c r="R251" s="8">
        <f t="shared" si="63"/>
        <v>13000</v>
      </c>
      <c r="S251" s="62">
        <f t="shared" si="63"/>
        <v>85000</v>
      </c>
      <c r="T251" s="71">
        <f t="shared" si="63"/>
        <v>255000</v>
      </c>
    </row>
    <row r="252" spans="1:20" ht="18" customHeight="1" outlineLevel="7">
      <c r="A252" s="9" t="s">
        <v>44</v>
      </c>
      <c r="B252" s="19" t="s">
        <v>157</v>
      </c>
      <c r="C252" s="9" t="s">
        <v>14</v>
      </c>
      <c r="D252" s="9" t="s">
        <v>31</v>
      </c>
      <c r="E252" s="9" t="s">
        <v>32</v>
      </c>
      <c r="F252" s="10" t="s">
        <v>228</v>
      </c>
      <c r="G252" s="9" t="s">
        <v>34</v>
      </c>
      <c r="H252" s="10" t="s">
        <v>226</v>
      </c>
      <c r="I252" s="36"/>
      <c r="J252" s="37" t="s">
        <v>43</v>
      </c>
      <c r="K252" s="36"/>
      <c r="L252" s="47">
        <v>255000</v>
      </c>
      <c r="M252" s="47">
        <v>264000</v>
      </c>
      <c r="N252" s="47">
        <v>274000</v>
      </c>
      <c r="O252" s="60"/>
      <c r="P252" s="47">
        <v>135000</v>
      </c>
      <c r="Q252" s="47">
        <v>22000</v>
      </c>
      <c r="R252" s="47">
        <v>13000</v>
      </c>
      <c r="S252" s="76">
        <v>85000</v>
      </c>
      <c r="T252" s="72">
        <f t="shared" ref="T252" si="64">P252+Q252+R252+S252</f>
        <v>255000</v>
      </c>
    </row>
    <row r="253" spans="1:20" ht="15.75" customHeight="1" outlineLevel="7">
      <c r="A253" s="6" t="s">
        <v>58</v>
      </c>
      <c r="B253" s="19" t="s">
        <v>206</v>
      </c>
      <c r="C253" s="5" t="s">
        <v>129</v>
      </c>
      <c r="D253" s="6" t="s">
        <v>14</v>
      </c>
      <c r="E253" s="6" t="s">
        <v>130</v>
      </c>
      <c r="F253" s="7" t="s">
        <v>131</v>
      </c>
      <c r="G253" s="6" t="s">
        <v>132</v>
      </c>
      <c r="H253" s="7" t="s">
        <v>57</v>
      </c>
      <c r="I253" s="6" t="s">
        <v>58</v>
      </c>
      <c r="J253" s="7"/>
      <c r="K253" s="6"/>
      <c r="L253" s="8">
        <f t="shared" ref="L253:T253" si="65">L254</f>
        <v>2000</v>
      </c>
      <c r="M253" s="8">
        <f t="shared" si="65"/>
        <v>2000</v>
      </c>
      <c r="N253" s="8">
        <f t="shared" si="65"/>
        <v>2000</v>
      </c>
      <c r="O253" s="58"/>
      <c r="P253" s="8">
        <f t="shared" si="65"/>
        <v>2000</v>
      </c>
      <c r="Q253" s="8">
        <f t="shared" si="65"/>
        <v>0</v>
      </c>
      <c r="R253" s="8">
        <f t="shared" si="65"/>
        <v>0</v>
      </c>
      <c r="S253" s="62">
        <f t="shared" si="65"/>
        <v>0</v>
      </c>
      <c r="T253" s="71">
        <f t="shared" si="65"/>
        <v>2000</v>
      </c>
    </row>
    <row r="254" spans="1:20" ht="16.5" customHeight="1" outlineLevel="7">
      <c r="A254" s="6" t="s">
        <v>60</v>
      </c>
      <c r="B254" s="19" t="s">
        <v>206</v>
      </c>
      <c r="C254" s="5" t="s">
        <v>129</v>
      </c>
      <c r="D254" s="6" t="s">
        <v>14</v>
      </c>
      <c r="E254" s="6" t="s">
        <v>130</v>
      </c>
      <c r="F254" s="7" t="s">
        <v>131</v>
      </c>
      <c r="G254" s="6" t="s">
        <v>132</v>
      </c>
      <c r="H254" s="7" t="s">
        <v>59</v>
      </c>
      <c r="I254" s="6" t="s">
        <v>60</v>
      </c>
      <c r="J254" s="7"/>
      <c r="K254" s="6"/>
      <c r="L254" s="8">
        <f t="shared" ref="L254:T254" si="66">L255+L257</f>
        <v>2000</v>
      </c>
      <c r="M254" s="8">
        <f t="shared" si="66"/>
        <v>2000</v>
      </c>
      <c r="N254" s="8">
        <f t="shared" si="66"/>
        <v>2000</v>
      </c>
      <c r="O254" s="58"/>
      <c r="P254" s="8">
        <f t="shared" si="66"/>
        <v>2000</v>
      </c>
      <c r="Q254" s="8">
        <f t="shared" si="66"/>
        <v>0</v>
      </c>
      <c r="R254" s="8">
        <f t="shared" si="66"/>
        <v>0</v>
      </c>
      <c r="S254" s="62">
        <f t="shared" si="66"/>
        <v>0</v>
      </c>
      <c r="T254" s="71">
        <f t="shared" si="66"/>
        <v>2000</v>
      </c>
    </row>
    <row r="255" spans="1:20" ht="15.75" customHeight="1" outlineLevel="7">
      <c r="A255" s="6" t="s">
        <v>62</v>
      </c>
      <c r="B255" s="32" t="s">
        <v>206</v>
      </c>
      <c r="C255" s="5" t="s">
        <v>129</v>
      </c>
      <c r="D255" s="6" t="s">
        <v>14</v>
      </c>
      <c r="E255" s="6" t="s">
        <v>130</v>
      </c>
      <c r="F255" s="7" t="s">
        <v>131</v>
      </c>
      <c r="G255" s="6" t="s">
        <v>132</v>
      </c>
      <c r="H255" s="7" t="s">
        <v>61</v>
      </c>
      <c r="I255" s="6" t="s">
        <v>62</v>
      </c>
      <c r="J255" s="7"/>
      <c r="K255" s="6"/>
      <c r="L255" s="8">
        <f t="shared" ref="L255:T255" si="67">L256</f>
        <v>2000</v>
      </c>
      <c r="M255" s="8">
        <f t="shared" si="67"/>
        <v>2000</v>
      </c>
      <c r="N255" s="8">
        <f t="shared" si="67"/>
        <v>2000</v>
      </c>
      <c r="O255" s="58"/>
      <c r="P255" s="8">
        <f t="shared" si="67"/>
        <v>2000</v>
      </c>
      <c r="Q255" s="8">
        <f t="shared" si="67"/>
        <v>0</v>
      </c>
      <c r="R255" s="8">
        <f t="shared" si="67"/>
        <v>0</v>
      </c>
      <c r="S255" s="62">
        <f t="shared" si="67"/>
        <v>0</v>
      </c>
      <c r="T255" s="71">
        <f t="shared" si="67"/>
        <v>2000</v>
      </c>
    </row>
    <row r="256" spans="1:20" ht="15.75" customHeight="1" outlineLevel="7">
      <c r="A256" s="9" t="s">
        <v>64</v>
      </c>
      <c r="B256" s="19" t="s">
        <v>206</v>
      </c>
      <c r="C256" s="9" t="s">
        <v>129</v>
      </c>
      <c r="D256" s="9" t="s">
        <v>14</v>
      </c>
      <c r="E256" s="9" t="s">
        <v>130</v>
      </c>
      <c r="F256" s="10" t="s">
        <v>131</v>
      </c>
      <c r="G256" s="9" t="s">
        <v>132</v>
      </c>
      <c r="H256" s="10" t="s">
        <v>61</v>
      </c>
      <c r="I256" s="9" t="s">
        <v>62</v>
      </c>
      <c r="J256" s="10" t="s">
        <v>63</v>
      </c>
      <c r="K256" s="9" t="s">
        <v>64</v>
      </c>
      <c r="L256" s="11">
        <v>2000</v>
      </c>
      <c r="M256" s="11">
        <v>2000</v>
      </c>
      <c r="N256" s="11">
        <v>2000</v>
      </c>
      <c r="O256" s="59"/>
      <c r="P256" s="11">
        <v>2000</v>
      </c>
      <c r="Q256" s="11"/>
      <c r="R256" s="11"/>
      <c r="S256" s="63"/>
      <c r="T256" s="72">
        <f>P256+Q256+R256+S256</f>
        <v>2000</v>
      </c>
    </row>
    <row r="257" spans="1:20" ht="18.75" hidden="1" customHeight="1" outlineLevel="7">
      <c r="A257" s="6" t="s">
        <v>100</v>
      </c>
      <c r="B257" s="112" t="s">
        <v>206</v>
      </c>
      <c r="C257" s="5" t="s">
        <v>129</v>
      </c>
      <c r="D257" s="6" t="s">
        <v>14</v>
      </c>
      <c r="E257" s="6" t="s">
        <v>130</v>
      </c>
      <c r="F257" s="7" t="s">
        <v>131</v>
      </c>
      <c r="G257" s="6" t="s">
        <v>132</v>
      </c>
      <c r="H257" s="7" t="s">
        <v>99</v>
      </c>
      <c r="I257" s="6" t="s">
        <v>62</v>
      </c>
      <c r="J257" s="7"/>
      <c r="K257" s="6"/>
      <c r="L257" s="8">
        <f>L258+L259</f>
        <v>0</v>
      </c>
      <c r="M257" s="8">
        <f>M258+M259</f>
        <v>0</v>
      </c>
      <c r="N257" s="8">
        <f>N258+N259</f>
        <v>0</v>
      </c>
      <c r="O257" s="58"/>
      <c r="P257" s="8">
        <f>P258+P259</f>
        <v>0</v>
      </c>
      <c r="Q257" s="8">
        <f>Q258+Q259</f>
        <v>0</v>
      </c>
      <c r="R257" s="8">
        <f>R258+R259</f>
        <v>0</v>
      </c>
      <c r="S257" s="62">
        <f>S258+S259</f>
        <v>0</v>
      </c>
      <c r="T257" s="71">
        <f>T258+T259</f>
        <v>0</v>
      </c>
    </row>
    <row r="258" spans="1:20" ht="18.75" hidden="1" customHeight="1" outlineLevel="7">
      <c r="A258" s="9" t="s">
        <v>185</v>
      </c>
      <c r="B258" s="112" t="s">
        <v>206</v>
      </c>
      <c r="C258" s="9" t="s">
        <v>129</v>
      </c>
      <c r="D258" s="9" t="s">
        <v>14</v>
      </c>
      <c r="E258" s="9" t="s">
        <v>130</v>
      </c>
      <c r="F258" s="10" t="s">
        <v>131</v>
      </c>
      <c r="G258" s="9" t="s">
        <v>132</v>
      </c>
      <c r="H258" s="10" t="s">
        <v>99</v>
      </c>
      <c r="I258" s="9" t="s">
        <v>62</v>
      </c>
      <c r="J258" s="10" t="s">
        <v>184</v>
      </c>
      <c r="K258" s="9" t="s">
        <v>64</v>
      </c>
      <c r="L258" s="90"/>
      <c r="M258" s="90"/>
      <c r="N258" s="90"/>
      <c r="O258" s="99"/>
      <c r="P258" s="90"/>
      <c r="Q258" s="90"/>
      <c r="R258" s="90"/>
      <c r="S258" s="91"/>
      <c r="T258" s="72">
        <f>P258+Q258+R258+S258</f>
        <v>0</v>
      </c>
    </row>
    <row r="259" spans="1:20" ht="18.75" hidden="1" customHeight="1" outlineLevel="7">
      <c r="A259" s="45" t="s">
        <v>214</v>
      </c>
      <c r="B259" s="112" t="s">
        <v>206</v>
      </c>
      <c r="C259" s="45" t="s">
        <v>129</v>
      </c>
      <c r="D259" s="45" t="s">
        <v>14</v>
      </c>
      <c r="E259" s="45" t="s">
        <v>130</v>
      </c>
      <c r="F259" s="44" t="s">
        <v>131</v>
      </c>
      <c r="G259" s="45" t="s">
        <v>132</v>
      </c>
      <c r="H259" s="44" t="s">
        <v>99</v>
      </c>
      <c r="I259" s="45" t="s">
        <v>62</v>
      </c>
      <c r="J259" s="44" t="s">
        <v>215</v>
      </c>
      <c r="K259" s="36"/>
      <c r="L259" s="90"/>
      <c r="M259" s="90"/>
      <c r="N259" s="90"/>
      <c r="O259" s="99"/>
      <c r="P259" s="90"/>
      <c r="Q259" s="90"/>
      <c r="R259" s="90"/>
      <c r="S259" s="91"/>
      <c r="T259" s="72">
        <f>P259+Q259+R259+S259</f>
        <v>0</v>
      </c>
    </row>
    <row r="260" spans="1:20" ht="19.5" customHeight="1" outlineLevel="2">
      <c r="A260" s="6" t="s">
        <v>140</v>
      </c>
      <c r="B260" s="19" t="s">
        <v>206</v>
      </c>
      <c r="C260" s="5" t="s">
        <v>129</v>
      </c>
      <c r="D260" s="6" t="s">
        <v>14</v>
      </c>
      <c r="E260" s="6" t="s">
        <v>130</v>
      </c>
      <c r="F260" s="7" t="s">
        <v>139</v>
      </c>
      <c r="G260" s="6" t="s">
        <v>140</v>
      </c>
      <c r="H260" s="7"/>
      <c r="I260" s="6"/>
      <c r="J260" s="7"/>
      <c r="K260" s="6"/>
      <c r="L260" s="8">
        <f t="shared" ref="L260:T260" si="68">L261+L268</f>
        <v>240000</v>
      </c>
      <c r="M260" s="8">
        <f t="shared" si="68"/>
        <v>240000</v>
      </c>
      <c r="N260" s="8">
        <f t="shared" si="68"/>
        <v>241000</v>
      </c>
      <c r="O260" s="58"/>
      <c r="P260" s="8">
        <f t="shared" si="68"/>
        <v>60000</v>
      </c>
      <c r="Q260" s="8">
        <f t="shared" si="68"/>
        <v>66000</v>
      </c>
      <c r="R260" s="8">
        <f t="shared" si="68"/>
        <v>58000</v>
      </c>
      <c r="S260" s="62">
        <f t="shared" si="68"/>
        <v>56000</v>
      </c>
      <c r="T260" s="71">
        <f t="shared" si="68"/>
        <v>240000</v>
      </c>
    </row>
    <row r="261" spans="1:20" ht="33" customHeight="1" outlineLevel="7">
      <c r="A261" s="6" t="s">
        <v>20</v>
      </c>
      <c r="B261" s="19" t="s">
        <v>206</v>
      </c>
      <c r="C261" s="5" t="s">
        <v>129</v>
      </c>
      <c r="D261" s="6" t="s">
        <v>14</v>
      </c>
      <c r="E261" s="6" t="s">
        <v>130</v>
      </c>
      <c r="F261" s="7" t="s">
        <v>139</v>
      </c>
      <c r="G261" s="6" t="s">
        <v>140</v>
      </c>
      <c r="H261" s="7" t="s">
        <v>19</v>
      </c>
      <c r="I261" s="6" t="s">
        <v>20</v>
      </c>
      <c r="J261" s="7"/>
      <c r="K261" s="6"/>
      <c r="L261" s="8">
        <f t="shared" ref="L261:T261" si="69">L262</f>
        <v>232000</v>
      </c>
      <c r="M261" s="8">
        <f t="shared" si="69"/>
        <v>232000</v>
      </c>
      <c r="N261" s="8">
        <f t="shared" si="69"/>
        <v>232000</v>
      </c>
      <c r="O261" s="58"/>
      <c r="P261" s="8">
        <f t="shared" si="69"/>
        <v>60000</v>
      </c>
      <c r="Q261" s="8">
        <f t="shared" si="69"/>
        <v>58000</v>
      </c>
      <c r="R261" s="8">
        <f t="shared" si="69"/>
        <v>58000</v>
      </c>
      <c r="S261" s="62">
        <f t="shared" si="69"/>
        <v>56000</v>
      </c>
      <c r="T261" s="71">
        <f t="shared" si="69"/>
        <v>232000</v>
      </c>
    </row>
    <row r="262" spans="1:20" ht="15" customHeight="1" outlineLevel="7">
      <c r="A262" s="6" t="s">
        <v>134</v>
      </c>
      <c r="B262" s="19" t="s">
        <v>206</v>
      </c>
      <c r="C262" s="5" t="s">
        <v>129</v>
      </c>
      <c r="D262" s="6" t="s">
        <v>14</v>
      </c>
      <c r="E262" s="6" t="s">
        <v>130</v>
      </c>
      <c r="F262" s="7" t="s">
        <v>139</v>
      </c>
      <c r="G262" s="6" t="s">
        <v>140</v>
      </c>
      <c r="H262" s="7" t="s">
        <v>133</v>
      </c>
      <c r="I262" s="6" t="s">
        <v>134</v>
      </c>
      <c r="J262" s="7"/>
      <c r="K262" s="6"/>
      <c r="L262" s="8">
        <f t="shared" ref="L262:T262" si="70">L263+L266</f>
        <v>232000</v>
      </c>
      <c r="M262" s="8">
        <f t="shared" si="70"/>
        <v>232000</v>
      </c>
      <c r="N262" s="8">
        <f t="shared" si="70"/>
        <v>232000</v>
      </c>
      <c r="O262" s="58"/>
      <c r="P262" s="8">
        <f t="shared" si="70"/>
        <v>60000</v>
      </c>
      <c r="Q262" s="8">
        <f t="shared" si="70"/>
        <v>58000</v>
      </c>
      <c r="R262" s="8">
        <f t="shared" si="70"/>
        <v>58000</v>
      </c>
      <c r="S262" s="62">
        <f t="shared" si="70"/>
        <v>56000</v>
      </c>
      <c r="T262" s="71">
        <f t="shared" si="70"/>
        <v>232000</v>
      </c>
    </row>
    <row r="263" spans="1:20" ht="16.5" customHeight="1" outlineLevel="7">
      <c r="A263" s="6" t="s">
        <v>136</v>
      </c>
      <c r="B263" s="19" t="s">
        <v>206</v>
      </c>
      <c r="C263" s="5" t="s">
        <v>129</v>
      </c>
      <c r="D263" s="6" t="s">
        <v>14</v>
      </c>
      <c r="E263" s="6" t="s">
        <v>130</v>
      </c>
      <c r="F263" s="7" t="s">
        <v>139</v>
      </c>
      <c r="G263" s="6" t="s">
        <v>140</v>
      </c>
      <c r="H263" s="7" t="s">
        <v>135</v>
      </c>
      <c r="I263" s="6" t="s">
        <v>136</v>
      </c>
      <c r="J263" s="7"/>
      <c r="K263" s="6"/>
      <c r="L263" s="8">
        <f>L264+L265</f>
        <v>178000</v>
      </c>
      <c r="M263" s="8">
        <f>M264+M265</f>
        <v>178000</v>
      </c>
      <c r="N263" s="8">
        <f>N264+N265</f>
        <v>178000</v>
      </c>
      <c r="O263" s="58"/>
      <c r="P263" s="8">
        <f>P264+P265</f>
        <v>46000</v>
      </c>
      <c r="Q263" s="8">
        <f>Q264+Q265</f>
        <v>45000</v>
      </c>
      <c r="R263" s="8">
        <f>R264+R265</f>
        <v>44000</v>
      </c>
      <c r="S263" s="62">
        <f>S264+S265</f>
        <v>43000</v>
      </c>
      <c r="T263" s="71">
        <f>T264+T265</f>
        <v>178000</v>
      </c>
    </row>
    <row r="264" spans="1:20" ht="18" customHeight="1" outlineLevel="7">
      <c r="A264" s="9" t="s">
        <v>26</v>
      </c>
      <c r="B264" s="19" t="s">
        <v>206</v>
      </c>
      <c r="C264" s="9" t="s">
        <v>129</v>
      </c>
      <c r="D264" s="9" t="s">
        <v>14</v>
      </c>
      <c r="E264" s="9" t="s">
        <v>130</v>
      </c>
      <c r="F264" s="10" t="s">
        <v>139</v>
      </c>
      <c r="G264" s="9" t="s">
        <v>140</v>
      </c>
      <c r="H264" s="10" t="s">
        <v>135</v>
      </c>
      <c r="I264" s="9" t="s">
        <v>136</v>
      </c>
      <c r="J264" s="10" t="s">
        <v>25</v>
      </c>
      <c r="K264" s="9" t="s">
        <v>26</v>
      </c>
      <c r="L264" s="90">
        <v>175000</v>
      </c>
      <c r="M264" s="90">
        <v>175000</v>
      </c>
      <c r="N264" s="90">
        <v>175000</v>
      </c>
      <c r="O264" s="99"/>
      <c r="P264" s="90">
        <v>44000</v>
      </c>
      <c r="Q264" s="90">
        <v>44000</v>
      </c>
      <c r="R264" s="90">
        <v>44000</v>
      </c>
      <c r="S264" s="91">
        <v>43000</v>
      </c>
      <c r="T264" s="72">
        <f>P264+Q264+R264+S264</f>
        <v>175000</v>
      </c>
    </row>
    <row r="265" spans="1:20" ht="18" customHeight="1" outlineLevel="7">
      <c r="A265" s="9" t="s">
        <v>208</v>
      </c>
      <c r="B265" s="19" t="s">
        <v>206</v>
      </c>
      <c r="C265" s="9" t="s">
        <v>129</v>
      </c>
      <c r="D265" s="9" t="s">
        <v>14</v>
      </c>
      <c r="E265" s="9" t="s">
        <v>130</v>
      </c>
      <c r="F265" s="10" t="s">
        <v>139</v>
      </c>
      <c r="G265" s="9" t="s">
        <v>132</v>
      </c>
      <c r="H265" s="10" t="s">
        <v>135</v>
      </c>
      <c r="I265" s="9" t="s">
        <v>136</v>
      </c>
      <c r="J265" s="10" t="s">
        <v>209</v>
      </c>
      <c r="K265" s="36"/>
      <c r="L265" s="90">
        <v>3000</v>
      </c>
      <c r="M265" s="90">
        <v>3000</v>
      </c>
      <c r="N265" s="90">
        <v>3000</v>
      </c>
      <c r="O265" s="99"/>
      <c r="P265" s="90">
        <v>2000</v>
      </c>
      <c r="Q265" s="90">
        <v>1000</v>
      </c>
      <c r="R265" s="90"/>
      <c r="S265" s="91"/>
      <c r="T265" s="72">
        <f>P265+Q265+R265+S265</f>
        <v>3000</v>
      </c>
    </row>
    <row r="266" spans="1:20" ht="21.75" customHeight="1" outlineLevel="7">
      <c r="A266" s="6" t="s">
        <v>138</v>
      </c>
      <c r="B266" s="32" t="s">
        <v>206</v>
      </c>
      <c r="C266" s="5" t="s">
        <v>129</v>
      </c>
      <c r="D266" s="6" t="s">
        <v>14</v>
      </c>
      <c r="E266" s="6" t="s">
        <v>130</v>
      </c>
      <c r="F266" s="7" t="s">
        <v>139</v>
      </c>
      <c r="G266" s="6" t="s">
        <v>140</v>
      </c>
      <c r="H266" s="7" t="s">
        <v>137</v>
      </c>
      <c r="I266" s="6" t="s">
        <v>138</v>
      </c>
      <c r="J266" s="7"/>
      <c r="K266" s="6"/>
      <c r="L266" s="8">
        <f t="shared" ref="L266:T266" si="71">L267</f>
        <v>54000</v>
      </c>
      <c r="M266" s="8">
        <f t="shared" si="71"/>
        <v>54000</v>
      </c>
      <c r="N266" s="8">
        <f t="shared" si="71"/>
        <v>54000</v>
      </c>
      <c r="O266" s="58"/>
      <c r="P266" s="8">
        <f t="shared" si="71"/>
        <v>14000</v>
      </c>
      <c r="Q266" s="8">
        <f t="shared" si="71"/>
        <v>13000</v>
      </c>
      <c r="R266" s="8">
        <f t="shared" si="71"/>
        <v>14000</v>
      </c>
      <c r="S266" s="62">
        <f t="shared" si="71"/>
        <v>13000</v>
      </c>
      <c r="T266" s="71">
        <f t="shared" si="71"/>
        <v>54000</v>
      </c>
    </row>
    <row r="267" spans="1:20" ht="16.5" customHeight="1" outlineLevel="7">
      <c r="A267" s="9" t="s">
        <v>30</v>
      </c>
      <c r="B267" s="19" t="s">
        <v>206</v>
      </c>
      <c r="C267" s="9" t="s">
        <v>129</v>
      </c>
      <c r="D267" s="9" t="s">
        <v>14</v>
      </c>
      <c r="E267" s="9" t="s">
        <v>130</v>
      </c>
      <c r="F267" s="10" t="s">
        <v>139</v>
      </c>
      <c r="G267" s="9" t="s">
        <v>140</v>
      </c>
      <c r="H267" s="10" t="s">
        <v>137</v>
      </c>
      <c r="I267" s="9" t="s">
        <v>138</v>
      </c>
      <c r="J267" s="10" t="s">
        <v>29</v>
      </c>
      <c r="K267" s="9" t="s">
        <v>30</v>
      </c>
      <c r="L267" s="11">
        <v>54000</v>
      </c>
      <c r="M267" s="11">
        <v>54000</v>
      </c>
      <c r="N267" s="11">
        <v>54000</v>
      </c>
      <c r="O267" s="59"/>
      <c r="P267" s="11">
        <v>14000</v>
      </c>
      <c r="Q267" s="11">
        <v>13000</v>
      </c>
      <c r="R267" s="11">
        <v>14000</v>
      </c>
      <c r="S267" s="63">
        <v>13000</v>
      </c>
      <c r="T267" s="72">
        <f>P267+Q267+R267+S267</f>
        <v>54000</v>
      </c>
    </row>
    <row r="268" spans="1:20" ht="17.25" customHeight="1" outlineLevel="7">
      <c r="A268" s="6" t="s">
        <v>36</v>
      </c>
      <c r="B268" s="19" t="s">
        <v>206</v>
      </c>
      <c r="C268" s="5" t="s">
        <v>129</v>
      </c>
      <c r="D268" s="6" t="s">
        <v>14</v>
      </c>
      <c r="E268" s="6" t="s">
        <v>130</v>
      </c>
      <c r="F268" s="7" t="s">
        <v>139</v>
      </c>
      <c r="G268" s="6" t="s">
        <v>140</v>
      </c>
      <c r="H268" s="7" t="s">
        <v>35</v>
      </c>
      <c r="I268" s="6" t="s">
        <v>36</v>
      </c>
      <c r="J268" s="7"/>
      <c r="K268" s="6"/>
      <c r="L268" s="8">
        <f t="shared" ref="L268:T269" si="72">L269</f>
        <v>8000</v>
      </c>
      <c r="M268" s="8">
        <f t="shared" si="72"/>
        <v>8000</v>
      </c>
      <c r="N268" s="8">
        <f t="shared" si="72"/>
        <v>9000</v>
      </c>
      <c r="O268" s="58"/>
      <c r="P268" s="8">
        <f t="shared" si="72"/>
        <v>0</v>
      </c>
      <c r="Q268" s="8">
        <f t="shared" si="72"/>
        <v>8000</v>
      </c>
      <c r="R268" s="8">
        <f t="shared" si="72"/>
        <v>0</v>
      </c>
      <c r="S268" s="62">
        <f t="shared" si="72"/>
        <v>0</v>
      </c>
      <c r="T268" s="71">
        <f t="shared" si="72"/>
        <v>8000</v>
      </c>
    </row>
    <row r="269" spans="1:20" ht="17.25" customHeight="1" outlineLevel="7">
      <c r="A269" s="6" t="s">
        <v>38</v>
      </c>
      <c r="B269" s="19" t="s">
        <v>206</v>
      </c>
      <c r="C269" s="5" t="s">
        <v>129</v>
      </c>
      <c r="D269" s="6" t="s">
        <v>14</v>
      </c>
      <c r="E269" s="6" t="s">
        <v>130</v>
      </c>
      <c r="F269" s="7" t="s">
        <v>139</v>
      </c>
      <c r="G269" s="6" t="s">
        <v>140</v>
      </c>
      <c r="H269" s="7" t="s">
        <v>37</v>
      </c>
      <c r="I269" s="6" t="s">
        <v>38</v>
      </c>
      <c r="J269" s="7"/>
      <c r="K269" s="6"/>
      <c r="L269" s="8">
        <f t="shared" si="72"/>
        <v>8000</v>
      </c>
      <c r="M269" s="8">
        <f t="shared" si="72"/>
        <v>8000</v>
      </c>
      <c r="N269" s="8">
        <f t="shared" si="72"/>
        <v>9000</v>
      </c>
      <c r="O269" s="58"/>
      <c r="P269" s="8">
        <f t="shared" si="72"/>
        <v>0</v>
      </c>
      <c r="Q269" s="8">
        <f t="shared" si="72"/>
        <v>8000</v>
      </c>
      <c r="R269" s="8">
        <f t="shared" si="72"/>
        <v>0</v>
      </c>
      <c r="S269" s="62">
        <f t="shared" si="72"/>
        <v>0</v>
      </c>
      <c r="T269" s="71">
        <f t="shared" si="72"/>
        <v>8000</v>
      </c>
    </row>
    <row r="270" spans="1:20" ht="15" customHeight="1" outlineLevel="7">
      <c r="A270" s="6" t="s">
        <v>40</v>
      </c>
      <c r="B270" s="19" t="s">
        <v>206</v>
      </c>
      <c r="C270" s="5" t="s">
        <v>129</v>
      </c>
      <c r="D270" s="6" t="s">
        <v>14</v>
      </c>
      <c r="E270" s="6" t="s">
        <v>130</v>
      </c>
      <c r="F270" s="7" t="s">
        <v>139</v>
      </c>
      <c r="G270" s="6" t="s">
        <v>140</v>
      </c>
      <c r="H270" s="7" t="s">
        <v>39</v>
      </c>
      <c r="I270" s="6" t="s">
        <v>40</v>
      </c>
      <c r="J270" s="7"/>
      <c r="K270" s="6"/>
      <c r="L270" s="8">
        <f t="shared" ref="L270:T270" si="73">L271+L272+L273+L274</f>
        <v>8000</v>
      </c>
      <c r="M270" s="8">
        <f t="shared" si="73"/>
        <v>8000</v>
      </c>
      <c r="N270" s="8">
        <f t="shared" si="73"/>
        <v>9000</v>
      </c>
      <c r="O270" s="58"/>
      <c r="P270" s="8">
        <f t="shared" si="73"/>
        <v>0</v>
      </c>
      <c r="Q270" s="8">
        <f t="shared" si="73"/>
        <v>8000</v>
      </c>
      <c r="R270" s="8">
        <f t="shared" si="73"/>
        <v>0</v>
      </c>
      <c r="S270" s="62">
        <f t="shared" si="73"/>
        <v>0</v>
      </c>
      <c r="T270" s="71">
        <f t="shared" si="73"/>
        <v>8000</v>
      </c>
    </row>
    <row r="271" spans="1:20" ht="15" hidden="1" customHeight="1" outlineLevel="7">
      <c r="A271" s="9" t="s">
        <v>44</v>
      </c>
      <c r="B271" s="19" t="s">
        <v>206</v>
      </c>
      <c r="C271" s="9" t="s">
        <v>129</v>
      </c>
      <c r="D271" s="9" t="s">
        <v>14</v>
      </c>
      <c r="E271" s="9" t="s">
        <v>130</v>
      </c>
      <c r="F271" s="10" t="s">
        <v>139</v>
      </c>
      <c r="G271" s="9" t="s">
        <v>140</v>
      </c>
      <c r="H271" s="10" t="s">
        <v>39</v>
      </c>
      <c r="I271" s="9" t="s">
        <v>40</v>
      </c>
      <c r="J271" s="10" t="s">
        <v>43</v>
      </c>
      <c r="K271" s="9" t="s">
        <v>44</v>
      </c>
      <c r="L271" s="11"/>
      <c r="M271" s="11"/>
      <c r="N271" s="11"/>
      <c r="O271" s="59"/>
      <c r="P271" s="11"/>
      <c r="Q271" s="11"/>
      <c r="R271" s="11"/>
      <c r="S271" s="63"/>
      <c r="T271" s="72">
        <f>P271+Q271+R271+S271</f>
        <v>0</v>
      </c>
    </row>
    <row r="272" spans="1:20" ht="18" hidden="1" customHeight="1" outlineLevel="7">
      <c r="A272" s="9" t="s">
        <v>46</v>
      </c>
      <c r="B272" s="19" t="s">
        <v>206</v>
      </c>
      <c r="C272" s="9" t="s">
        <v>129</v>
      </c>
      <c r="D272" s="9" t="s">
        <v>14</v>
      </c>
      <c r="E272" s="9" t="s">
        <v>130</v>
      </c>
      <c r="F272" s="10" t="s">
        <v>139</v>
      </c>
      <c r="G272" s="9" t="s">
        <v>140</v>
      </c>
      <c r="H272" s="10" t="s">
        <v>39</v>
      </c>
      <c r="I272" s="9" t="s">
        <v>40</v>
      </c>
      <c r="J272" s="10" t="s">
        <v>45</v>
      </c>
      <c r="K272" s="9" t="s">
        <v>46</v>
      </c>
      <c r="L272" s="11"/>
      <c r="M272" s="11"/>
      <c r="N272" s="11"/>
      <c r="O272" s="59"/>
      <c r="P272" s="11"/>
      <c r="Q272" s="11"/>
      <c r="R272" s="11"/>
      <c r="S272" s="63"/>
      <c r="T272" s="72">
        <f>P272+Q272+R272+S272</f>
        <v>0</v>
      </c>
    </row>
    <row r="273" spans="1:20" ht="17.25" customHeight="1" outlineLevel="7">
      <c r="A273" s="9" t="s">
        <v>48</v>
      </c>
      <c r="B273" s="19" t="s">
        <v>206</v>
      </c>
      <c r="C273" s="9" t="s">
        <v>129</v>
      </c>
      <c r="D273" s="9" t="s">
        <v>14</v>
      </c>
      <c r="E273" s="9" t="s">
        <v>130</v>
      </c>
      <c r="F273" s="10" t="s">
        <v>139</v>
      </c>
      <c r="G273" s="9" t="s">
        <v>140</v>
      </c>
      <c r="H273" s="10" t="s">
        <v>39</v>
      </c>
      <c r="I273" s="9" t="s">
        <v>40</v>
      </c>
      <c r="J273" s="10" t="s">
        <v>47</v>
      </c>
      <c r="K273" s="9" t="s">
        <v>48</v>
      </c>
      <c r="L273" s="11">
        <v>8000</v>
      </c>
      <c r="M273" s="11">
        <v>8000</v>
      </c>
      <c r="N273" s="11">
        <v>9000</v>
      </c>
      <c r="O273" s="59"/>
      <c r="P273" s="11"/>
      <c r="Q273" s="11">
        <v>8000</v>
      </c>
      <c r="R273" s="11"/>
      <c r="S273" s="63"/>
      <c r="T273" s="72">
        <f>P273+Q273+R273+S273</f>
        <v>8000</v>
      </c>
    </row>
    <row r="274" spans="1:20" ht="18" hidden="1" customHeight="1" outlineLevel="7">
      <c r="A274" s="9" t="s">
        <v>54</v>
      </c>
      <c r="B274" s="19" t="s">
        <v>206</v>
      </c>
      <c r="C274" s="9" t="s">
        <v>129</v>
      </c>
      <c r="D274" s="9" t="s">
        <v>14</v>
      </c>
      <c r="E274" s="9" t="s">
        <v>130</v>
      </c>
      <c r="F274" s="10" t="s">
        <v>139</v>
      </c>
      <c r="G274" s="9" t="s">
        <v>140</v>
      </c>
      <c r="H274" s="10" t="s">
        <v>39</v>
      </c>
      <c r="I274" s="9" t="s">
        <v>40</v>
      </c>
      <c r="J274" s="10" t="s">
        <v>53</v>
      </c>
      <c r="K274" s="9" t="s">
        <v>54</v>
      </c>
      <c r="L274" s="11"/>
      <c r="M274" s="11"/>
      <c r="N274" s="11"/>
      <c r="O274" s="59"/>
      <c r="P274" s="11"/>
      <c r="Q274" s="11"/>
      <c r="R274" s="11"/>
      <c r="S274" s="63"/>
      <c r="T274" s="72">
        <f>P274+Q274+R274+S274</f>
        <v>0</v>
      </c>
    </row>
    <row r="275" spans="1:20" ht="18" customHeight="1" outlineLevel="2">
      <c r="A275" s="6" t="s">
        <v>68</v>
      </c>
      <c r="B275" s="32" t="s">
        <v>206</v>
      </c>
      <c r="C275" s="5" t="s">
        <v>129</v>
      </c>
      <c r="D275" s="6" t="s">
        <v>14</v>
      </c>
      <c r="E275" s="6" t="s">
        <v>130</v>
      </c>
      <c r="F275" s="7" t="s">
        <v>123</v>
      </c>
      <c r="G275" s="6" t="s">
        <v>68</v>
      </c>
      <c r="H275" s="7"/>
      <c r="I275" s="6"/>
      <c r="J275" s="7"/>
      <c r="K275" s="6"/>
      <c r="L275" s="8">
        <f t="shared" ref="L275:T278" si="74">L276</f>
        <v>6500</v>
      </c>
      <c r="M275" s="8">
        <f t="shared" si="74"/>
        <v>6500</v>
      </c>
      <c r="N275" s="8">
        <f t="shared" si="74"/>
        <v>6500</v>
      </c>
      <c r="O275" s="58"/>
      <c r="P275" s="8">
        <f t="shared" si="74"/>
        <v>2000</v>
      </c>
      <c r="Q275" s="8">
        <f t="shared" si="74"/>
        <v>1500</v>
      </c>
      <c r="R275" s="8">
        <f t="shared" si="74"/>
        <v>1500</v>
      </c>
      <c r="S275" s="62">
        <f t="shared" si="74"/>
        <v>1500</v>
      </c>
      <c r="T275" s="71">
        <f t="shared" si="74"/>
        <v>6500</v>
      </c>
    </row>
    <row r="276" spans="1:20" ht="17.25" customHeight="1" outlineLevel="7">
      <c r="A276" s="6" t="s">
        <v>58</v>
      </c>
      <c r="B276" s="19" t="s">
        <v>206</v>
      </c>
      <c r="C276" s="5" t="s">
        <v>129</v>
      </c>
      <c r="D276" s="6" t="s">
        <v>14</v>
      </c>
      <c r="E276" s="6" t="s">
        <v>130</v>
      </c>
      <c r="F276" s="7" t="s">
        <v>123</v>
      </c>
      <c r="G276" s="6" t="s">
        <v>68</v>
      </c>
      <c r="H276" s="7" t="s">
        <v>57</v>
      </c>
      <c r="I276" s="6" t="s">
        <v>58</v>
      </c>
      <c r="J276" s="7"/>
      <c r="K276" s="6"/>
      <c r="L276" s="8">
        <f t="shared" si="74"/>
        <v>6500</v>
      </c>
      <c r="M276" s="8">
        <f t="shared" si="74"/>
        <v>6500</v>
      </c>
      <c r="N276" s="8">
        <f t="shared" si="74"/>
        <v>6500</v>
      </c>
      <c r="O276" s="58"/>
      <c r="P276" s="8">
        <f t="shared" si="74"/>
        <v>2000</v>
      </c>
      <c r="Q276" s="8">
        <f t="shared" si="74"/>
        <v>1500</v>
      </c>
      <c r="R276" s="8">
        <f t="shared" si="74"/>
        <v>1500</v>
      </c>
      <c r="S276" s="62">
        <f t="shared" si="74"/>
        <v>1500</v>
      </c>
      <c r="T276" s="71">
        <f t="shared" si="74"/>
        <v>6500</v>
      </c>
    </row>
    <row r="277" spans="1:20" ht="16.5" customHeight="1" outlineLevel="7">
      <c r="A277" s="6" t="s">
        <v>60</v>
      </c>
      <c r="B277" s="19" t="s">
        <v>206</v>
      </c>
      <c r="C277" s="5" t="s">
        <v>129</v>
      </c>
      <c r="D277" s="6" t="s">
        <v>14</v>
      </c>
      <c r="E277" s="6" t="s">
        <v>130</v>
      </c>
      <c r="F277" s="7" t="s">
        <v>123</v>
      </c>
      <c r="G277" s="6" t="s">
        <v>68</v>
      </c>
      <c r="H277" s="7" t="s">
        <v>59</v>
      </c>
      <c r="I277" s="6" t="s">
        <v>60</v>
      </c>
      <c r="J277" s="7"/>
      <c r="K277" s="6"/>
      <c r="L277" s="8">
        <f t="shared" si="74"/>
        <v>6500</v>
      </c>
      <c r="M277" s="8">
        <f t="shared" si="74"/>
        <v>6500</v>
      </c>
      <c r="N277" s="8">
        <f t="shared" si="74"/>
        <v>6500</v>
      </c>
      <c r="O277" s="58"/>
      <c r="P277" s="8">
        <f t="shared" si="74"/>
        <v>2000</v>
      </c>
      <c r="Q277" s="8">
        <f t="shared" si="74"/>
        <v>1500</v>
      </c>
      <c r="R277" s="8">
        <f t="shared" si="74"/>
        <v>1500</v>
      </c>
      <c r="S277" s="62">
        <f t="shared" si="74"/>
        <v>1500</v>
      </c>
      <c r="T277" s="71">
        <f t="shared" si="74"/>
        <v>6500</v>
      </c>
    </row>
    <row r="278" spans="1:20" ht="16.5" customHeight="1" outlineLevel="7">
      <c r="A278" s="6" t="s">
        <v>70</v>
      </c>
      <c r="B278" s="19" t="s">
        <v>206</v>
      </c>
      <c r="C278" s="5" t="s">
        <v>129</v>
      </c>
      <c r="D278" s="6" t="s">
        <v>14</v>
      </c>
      <c r="E278" s="6" t="s">
        <v>130</v>
      </c>
      <c r="F278" s="7" t="s">
        <v>123</v>
      </c>
      <c r="G278" s="6" t="s">
        <v>68</v>
      </c>
      <c r="H278" s="7" t="s">
        <v>69</v>
      </c>
      <c r="I278" s="6" t="s">
        <v>70</v>
      </c>
      <c r="J278" s="7"/>
      <c r="K278" s="6"/>
      <c r="L278" s="8">
        <f t="shared" si="74"/>
        <v>6500</v>
      </c>
      <c r="M278" s="8">
        <f t="shared" si="74"/>
        <v>6500</v>
      </c>
      <c r="N278" s="8">
        <f t="shared" si="74"/>
        <v>6500</v>
      </c>
      <c r="O278" s="58"/>
      <c r="P278" s="8">
        <f t="shared" si="74"/>
        <v>2000</v>
      </c>
      <c r="Q278" s="8">
        <f t="shared" si="74"/>
        <v>1500</v>
      </c>
      <c r="R278" s="8">
        <f t="shared" si="74"/>
        <v>1500</v>
      </c>
      <c r="S278" s="62">
        <f t="shared" si="74"/>
        <v>1500</v>
      </c>
      <c r="T278" s="71">
        <f t="shared" si="74"/>
        <v>6500</v>
      </c>
    </row>
    <row r="279" spans="1:20" ht="16.5" customHeight="1" outlineLevel="7">
      <c r="A279" s="9" t="s">
        <v>64</v>
      </c>
      <c r="B279" s="19" t="s">
        <v>206</v>
      </c>
      <c r="C279" s="9" t="s">
        <v>129</v>
      </c>
      <c r="D279" s="9" t="s">
        <v>14</v>
      </c>
      <c r="E279" s="9" t="s">
        <v>130</v>
      </c>
      <c r="F279" s="10" t="s">
        <v>123</v>
      </c>
      <c r="G279" s="9" t="s">
        <v>68</v>
      </c>
      <c r="H279" s="10" t="s">
        <v>69</v>
      </c>
      <c r="I279" s="9" t="s">
        <v>70</v>
      </c>
      <c r="J279" s="10" t="s">
        <v>63</v>
      </c>
      <c r="K279" s="9" t="s">
        <v>64</v>
      </c>
      <c r="L279" s="11">
        <v>6500</v>
      </c>
      <c r="M279" s="11">
        <v>6500</v>
      </c>
      <c r="N279" s="11">
        <v>6500</v>
      </c>
      <c r="O279" s="59"/>
      <c r="P279" s="11">
        <v>2000</v>
      </c>
      <c r="Q279" s="11">
        <v>1500</v>
      </c>
      <c r="R279" s="11">
        <v>1500</v>
      </c>
      <c r="S279" s="63">
        <v>1500</v>
      </c>
      <c r="T279" s="72">
        <f>P279+Q279+R279+S279</f>
        <v>6500</v>
      </c>
    </row>
    <row r="280" spans="1:20">
      <c r="A280" s="38" t="s">
        <v>176</v>
      </c>
      <c r="B280" s="14" t="s">
        <v>206</v>
      </c>
      <c r="C280" s="27" t="s">
        <v>107</v>
      </c>
      <c r="D280" s="28"/>
      <c r="E280" s="28"/>
      <c r="F280" s="29"/>
      <c r="G280" s="28"/>
      <c r="H280" s="29"/>
      <c r="I280" s="28"/>
      <c r="J280" s="29"/>
      <c r="K280" s="6"/>
      <c r="L280" s="30">
        <f t="shared" ref="L280:T286" si="75">L281</f>
        <v>200000</v>
      </c>
      <c r="M280" s="30">
        <f t="shared" si="75"/>
        <v>200000</v>
      </c>
      <c r="N280" s="30">
        <f t="shared" si="75"/>
        <v>200000</v>
      </c>
      <c r="O280" s="58"/>
      <c r="P280" s="30">
        <f t="shared" si="75"/>
        <v>50000</v>
      </c>
      <c r="Q280" s="30">
        <f t="shared" si="75"/>
        <v>50000</v>
      </c>
      <c r="R280" s="30">
        <f t="shared" si="75"/>
        <v>50000</v>
      </c>
      <c r="S280" s="65">
        <f t="shared" si="75"/>
        <v>50000</v>
      </c>
      <c r="T280" s="70">
        <f t="shared" si="75"/>
        <v>200000</v>
      </c>
    </row>
    <row r="281" spans="1:20" outlineLevel="1">
      <c r="A281" s="6" t="s">
        <v>141</v>
      </c>
      <c r="B281" s="19" t="s">
        <v>206</v>
      </c>
      <c r="C281" s="5" t="s">
        <v>107</v>
      </c>
      <c r="D281" s="6" t="s">
        <v>14</v>
      </c>
      <c r="E281" s="6"/>
      <c r="F281" s="7"/>
      <c r="G281" s="6"/>
      <c r="H281" s="7"/>
      <c r="I281" s="6"/>
      <c r="J281" s="7"/>
      <c r="K281" s="6"/>
      <c r="L281" s="8">
        <f t="shared" si="75"/>
        <v>200000</v>
      </c>
      <c r="M281" s="8">
        <f t="shared" si="75"/>
        <v>200000</v>
      </c>
      <c r="N281" s="8">
        <f t="shared" si="75"/>
        <v>200000</v>
      </c>
      <c r="O281" s="58"/>
      <c r="P281" s="8">
        <f t="shared" si="75"/>
        <v>50000</v>
      </c>
      <c r="Q281" s="8">
        <f t="shared" si="75"/>
        <v>50000</v>
      </c>
      <c r="R281" s="8">
        <f t="shared" si="75"/>
        <v>50000</v>
      </c>
      <c r="S281" s="62">
        <f t="shared" si="75"/>
        <v>50000</v>
      </c>
      <c r="T281" s="71">
        <f t="shared" si="75"/>
        <v>200000</v>
      </c>
    </row>
    <row r="282" spans="1:20" ht="19.5" customHeight="1" outlineLevel="1">
      <c r="A282" s="31" t="s">
        <v>168</v>
      </c>
      <c r="B282" s="19" t="s">
        <v>206</v>
      </c>
      <c r="C282" s="5" t="s">
        <v>107</v>
      </c>
      <c r="D282" s="6" t="s">
        <v>14</v>
      </c>
      <c r="E282" s="39"/>
      <c r="F282" s="35" t="s">
        <v>169</v>
      </c>
      <c r="G282" s="6"/>
      <c r="H282" s="7"/>
      <c r="I282" s="6"/>
      <c r="J282" s="7"/>
      <c r="K282" s="6"/>
      <c r="L282" s="8">
        <f t="shared" si="75"/>
        <v>200000</v>
      </c>
      <c r="M282" s="8">
        <f t="shared" si="75"/>
        <v>200000</v>
      </c>
      <c r="N282" s="8">
        <f t="shared" si="75"/>
        <v>200000</v>
      </c>
      <c r="O282" s="58"/>
      <c r="P282" s="8">
        <f t="shared" si="75"/>
        <v>50000</v>
      </c>
      <c r="Q282" s="8">
        <f t="shared" si="75"/>
        <v>50000</v>
      </c>
      <c r="R282" s="8">
        <f t="shared" si="75"/>
        <v>50000</v>
      </c>
      <c r="S282" s="62">
        <f t="shared" si="75"/>
        <v>50000</v>
      </c>
      <c r="T282" s="71">
        <f t="shared" si="75"/>
        <v>200000</v>
      </c>
    </row>
    <row r="283" spans="1:20" ht="21.75" customHeight="1" outlineLevel="2">
      <c r="A283" s="6" t="s">
        <v>143</v>
      </c>
      <c r="B283" s="19" t="s">
        <v>206</v>
      </c>
      <c r="C283" s="5" t="s">
        <v>107</v>
      </c>
      <c r="D283" s="6" t="s">
        <v>14</v>
      </c>
      <c r="E283" s="6" t="s">
        <v>141</v>
      </c>
      <c r="F283" s="7" t="s">
        <v>142</v>
      </c>
      <c r="G283" s="6" t="s">
        <v>143</v>
      </c>
      <c r="H283" s="7"/>
      <c r="I283" s="6"/>
      <c r="J283" s="7"/>
      <c r="K283" s="6"/>
      <c r="L283" s="8">
        <f t="shared" si="75"/>
        <v>200000</v>
      </c>
      <c r="M283" s="8">
        <f t="shared" si="75"/>
        <v>200000</v>
      </c>
      <c r="N283" s="8">
        <f t="shared" si="75"/>
        <v>200000</v>
      </c>
      <c r="O283" s="58"/>
      <c r="P283" s="8">
        <f t="shared" si="75"/>
        <v>50000</v>
      </c>
      <c r="Q283" s="8">
        <f t="shared" si="75"/>
        <v>50000</v>
      </c>
      <c r="R283" s="8">
        <f t="shared" si="75"/>
        <v>50000</v>
      </c>
      <c r="S283" s="62">
        <f t="shared" si="75"/>
        <v>50000</v>
      </c>
      <c r="T283" s="71">
        <f t="shared" si="75"/>
        <v>200000</v>
      </c>
    </row>
    <row r="284" spans="1:20" ht="17.25" customHeight="1" outlineLevel="7">
      <c r="A284" s="6" t="s">
        <v>145</v>
      </c>
      <c r="B284" s="32" t="s">
        <v>206</v>
      </c>
      <c r="C284" s="5" t="s">
        <v>107</v>
      </c>
      <c r="D284" s="6" t="s">
        <v>14</v>
      </c>
      <c r="E284" s="6" t="s">
        <v>141</v>
      </c>
      <c r="F284" s="7" t="s">
        <v>142</v>
      </c>
      <c r="G284" s="6" t="s">
        <v>143</v>
      </c>
      <c r="H284" s="7" t="s">
        <v>144</v>
      </c>
      <c r="I284" s="6" t="s">
        <v>145</v>
      </c>
      <c r="J284" s="7"/>
      <c r="K284" s="6"/>
      <c r="L284" s="8">
        <f t="shared" si="75"/>
        <v>200000</v>
      </c>
      <c r="M284" s="8">
        <f t="shared" si="75"/>
        <v>200000</v>
      </c>
      <c r="N284" s="8">
        <f t="shared" si="75"/>
        <v>200000</v>
      </c>
      <c r="O284" s="58"/>
      <c r="P284" s="8">
        <f t="shared" si="75"/>
        <v>50000</v>
      </c>
      <c r="Q284" s="8">
        <f t="shared" si="75"/>
        <v>50000</v>
      </c>
      <c r="R284" s="8">
        <f t="shared" si="75"/>
        <v>50000</v>
      </c>
      <c r="S284" s="62">
        <f t="shared" si="75"/>
        <v>50000</v>
      </c>
      <c r="T284" s="71">
        <f t="shared" si="75"/>
        <v>200000</v>
      </c>
    </row>
    <row r="285" spans="1:20" ht="15.75" customHeight="1" outlineLevel="7">
      <c r="A285" s="6" t="s">
        <v>147</v>
      </c>
      <c r="B285" s="19" t="s">
        <v>206</v>
      </c>
      <c r="C285" s="5" t="s">
        <v>107</v>
      </c>
      <c r="D285" s="6" t="s">
        <v>14</v>
      </c>
      <c r="E285" s="6" t="s">
        <v>141</v>
      </c>
      <c r="F285" s="7" t="s">
        <v>142</v>
      </c>
      <c r="G285" s="6" t="s">
        <v>143</v>
      </c>
      <c r="H285" s="7" t="s">
        <v>146</v>
      </c>
      <c r="I285" s="6" t="s">
        <v>147</v>
      </c>
      <c r="J285" s="7"/>
      <c r="K285" s="6"/>
      <c r="L285" s="8">
        <f t="shared" si="75"/>
        <v>200000</v>
      </c>
      <c r="M285" s="8">
        <f t="shared" si="75"/>
        <v>200000</v>
      </c>
      <c r="N285" s="8">
        <f t="shared" si="75"/>
        <v>200000</v>
      </c>
      <c r="O285" s="58"/>
      <c r="P285" s="8">
        <f t="shared" si="75"/>
        <v>50000</v>
      </c>
      <c r="Q285" s="8">
        <f t="shared" si="75"/>
        <v>50000</v>
      </c>
      <c r="R285" s="8">
        <f t="shared" si="75"/>
        <v>50000</v>
      </c>
      <c r="S285" s="62">
        <f t="shared" si="75"/>
        <v>50000</v>
      </c>
      <c r="T285" s="71">
        <f t="shared" si="75"/>
        <v>200000</v>
      </c>
    </row>
    <row r="286" spans="1:20" ht="15.75" customHeight="1" outlineLevel="7">
      <c r="A286" s="6" t="s">
        <v>149</v>
      </c>
      <c r="B286" s="19" t="s">
        <v>206</v>
      </c>
      <c r="C286" s="5" t="s">
        <v>107</v>
      </c>
      <c r="D286" s="6" t="s">
        <v>14</v>
      </c>
      <c r="E286" s="6" t="s">
        <v>141</v>
      </c>
      <c r="F286" s="7" t="s">
        <v>142</v>
      </c>
      <c r="G286" s="6" t="s">
        <v>143</v>
      </c>
      <c r="H286" s="7" t="s">
        <v>148</v>
      </c>
      <c r="I286" s="6" t="s">
        <v>149</v>
      </c>
      <c r="J286" s="7"/>
      <c r="K286" s="6"/>
      <c r="L286" s="8">
        <f t="shared" si="75"/>
        <v>200000</v>
      </c>
      <c r="M286" s="8">
        <f t="shared" si="75"/>
        <v>200000</v>
      </c>
      <c r="N286" s="8">
        <f t="shared" si="75"/>
        <v>200000</v>
      </c>
      <c r="O286" s="58"/>
      <c r="P286" s="8">
        <f t="shared" si="75"/>
        <v>50000</v>
      </c>
      <c r="Q286" s="8">
        <f t="shared" si="75"/>
        <v>50000</v>
      </c>
      <c r="R286" s="8">
        <f t="shared" si="75"/>
        <v>50000</v>
      </c>
      <c r="S286" s="62">
        <f t="shared" si="75"/>
        <v>50000</v>
      </c>
      <c r="T286" s="71">
        <f t="shared" si="75"/>
        <v>200000</v>
      </c>
    </row>
    <row r="287" spans="1:20" ht="15" customHeight="1" outlineLevel="7">
      <c r="A287" s="9" t="s">
        <v>151</v>
      </c>
      <c r="B287" s="19" t="s">
        <v>206</v>
      </c>
      <c r="C287" s="9" t="s">
        <v>107</v>
      </c>
      <c r="D287" s="9" t="s">
        <v>14</v>
      </c>
      <c r="E287" s="9" t="s">
        <v>141</v>
      </c>
      <c r="F287" s="10" t="s">
        <v>142</v>
      </c>
      <c r="G287" s="9" t="s">
        <v>143</v>
      </c>
      <c r="H287" s="10" t="s">
        <v>148</v>
      </c>
      <c r="I287" s="9" t="s">
        <v>149</v>
      </c>
      <c r="J287" s="10" t="s">
        <v>150</v>
      </c>
      <c r="K287" s="9" t="s">
        <v>151</v>
      </c>
      <c r="L287" s="90">
        <v>200000</v>
      </c>
      <c r="M287" s="90">
        <v>200000</v>
      </c>
      <c r="N287" s="90">
        <v>200000</v>
      </c>
      <c r="O287" s="99"/>
      <c r="P287" s="90">
        <v>50000</v>
      </c>
      <c r="Q287" s="90">
        <v>50000</v>
      </c>
      <c r="R287" s="90">
        <v>50000</v>
      </c>
      <c r="S287" s="91">
        <v>50000</v>
      </c>
      <c r="T287" s="72">
        <f>P287+Q287+R287+S287</f>
        <v>200000</v>
      </c>
    </row>
    <row r="288" spans="1:20">
      <c r="A288" s="38" t="s">
        <v>177</v>
      </c>
      <c r="B288" s="14" t="s">
        <v>206</v>
      </c>
      <c r="C288" s="27" t="s">
        <v>89</v>
      </c>
      <c r="D288" s="28"/>
      <c r="E288" s="28"/>
      <c r="F288" s="29"/>
      <c r="G288" s="28"/>
      <c r="H288" s="29"/>
      <c r="I288" s="28"/>
      <c r="J288" s="29"/>
      <c r="K288" s="6"/>
      <c r="L288" s="30">
        <f t="shared" ref="L288:T293" si="76">L289</f>
        <v>10000</v>
      </c>
      <c r="M288" s="30">
        <f t="shared" si="76"/>
        <v>10000</v>
      </c>
      <c r="N288" s="30">
        <f t="shared" si="76"/>
        <v>10000</v>
      </c>
      <c r="O288" s="58"/>
      <c r="P288" s="30">
        <f t="shared" si="76"/>
        <v>2000</v>
      </c>
      <c r="Q288" s="30">
        <f t="shared" si="76"/>
        <v>3000</v>
      </c>
      <c r="R288" s="30">
        <f t="shared" si="76"/>
        <v>2000</v>
      </c>
      <c r="S288" s="65">
        <f t="shared" si="76"/>
        <v>3000</v>
      </c>
      <c r="T288" s="70">
        <f t="shared" si="76"/>
        <v>10000</v>
      </c>
    </row>
    <row r="289" spans="1:20" outlineLevel="1">
      <c r="A289" s="6" t="s">
        <v>152</v>
      </c>
      <c r="B289" s="19" t="s">
        <v>206</v>
      </c>
      <c r="C289" s="5" t="s">
        <v>89</v>
      </c>
      <c r="D289" s="6" t="s">
        <v>15</v>
      </c>
      <c r="E289" s="6"/>
      <c r="F289" s="7"/>
      <c r="G289" s="6"/>
      <c r="H289" s="7"/>
      <c r="I289" s="6"/>
      <c r="J289" s="7"/>
      <c r="K289" s="6"/>
      <c r="L289" s="8">
        <f t="shared" si="76"/>
        <v>10000</v>
      </c>
      <c r="M289" s="8">
        <f t="shared" si="76"/>
        <v>10000</v>
      </c>
      <c r="N289" s="8">
        <f t="shared" si="76"/>
        <v>10000</v>
      </c>
      <c r="O289" s="58"/>
      <c r="P289" s="8">
        <f t="shared" si="76"/>
        <v>2000</v>
      </c>
      <c r="Q289" s="8">
        <f t="shared" si="76"/>
        <v>3000</v>
      </c>
      <c r="R289" s="8">
        <f t="shared" si="76"/>
        <v>2000</v>
      </c>
      <c r="S289" s="62">
        <f t="shared" si="76"/>
        <v>3000</v>
      </c>
      <c r="T289" s="71">
        <f t="shared" si="76"/>
        <v>10000</v>
      </c>
    </row>
    <row r="290" spans="1:20" ht="18.75" customHeight="1" outlineLevel="1">
      <c r="A290" s="31" t="s">
        <v>168</v>
      </c>
      <c r="B290" s="19" t="s">
        <v>206</v>
      </c>
      <c r="C290" s="33" t="s">
        <v>89</v>
      </c>
      <c r="D290" s="34" t="s">
        <v>15</v>
      </c>
      <c r="E290" s="39"/>
      <c r="F290" s="35" t="s">
        <v>169</v>
      </c>
      <c r="G290" s="6"/>
      <c r="H290" s="7"/>
      <c r="I290" s="6"/>
      <c r="J290" s="7"/>
      <c r="K290" s="6"/>
      <c r="L290" s="8">
        <f t="shared" si="76"/>
        <v>10000</v>
      </c>
      <c r="M290" s="8">
        <f t="shared" si="76"/>
        <v>10000</v>
      </c>
      <c r="N290" s="8">
        <f t="shared" si="76"/>
        <v>10000</v>
      </c>
      <c r="O290" s="58"/>
      <c r="P290" s="8">
        <f t="shared" si="76"/>
        <v>2000</v>
      </c>
      <c r="Q290" s="8">
        <f t="shared" si="76"/>
        <v>3000</v>
      </c>
      <c r="R290" s="8">
        <f t="shared" si="76"/>
        <v>2000</v>
      </c>
      <c r="S290" s="62">
        <f t="shared" si="76"/>
        <v>3000</v>
      </c>
      <c r="T290" s="71">
        <f t="shared" si="76"/>
        <v>10000</v>
      </c>
    </row>
    <row r="291" spans="1:20" ht="17.25" customHeight="1" outlineLevel="2">
      <c r="A291" s="6" t="s">
        <v>154</v>
      </c>
      <c r="B291" s="19" t="s">
        <v>206</v>
      </c>
      <c r="C291" s="5" t="s">
        <v>89</v>
      </c>
      <c r="D291" s="6" t="s">
        <v>15</v>
      </c>
      <c r="E291" s="6" t="s">
        <v>152</v>
      </c>
      <c r="F291" s="7" t="s">
        <v>153</v>
      </c>
      <c r="G291" s="6" t="s">
        <v>154</v>
      </c>
      <c r="H291" s="7"/>
      <c r="I291" s="6"/>
      <c r="J291" s="7"/>
      <c r="K291" s="6"/>
      <c r="L291" s="8">
        <f t="shared" si="76"/>
        <v>10000</v>
      </c>
      <c r="M291" s="8">
        <f t="shared" si="76"/>
        <v>10000</v>
      </c>
      <c r="N291" s="8">
        <f t="shared" si="76"/>
        <v>10000</v>
      </c>
      <c r="O291" s="58"/>
      <c r="P291" s="8">
        <f t="shared" si="76"/>
        <v>2000</v>
      </c>
      <c r="Q291" s="8">
        <f t="shared" si="76"/>
        <v>3000</v>
      </c>
      <c r="R291" s="8">
        <f t="shared" si="76"/>
        <v>2000</v>
      </c>
      <c r="S291" s="62">
        <f t="shared" si="76"/>
        <v>3000</v>
      </c>
      <c r="T291" s="71">
        <f t="shared" si="76"/>
        <v>10000</v>
      </c>
    </row>
    <row r="292" spans="1:20" ht="17.25" customHeight="1" outlineLevel="7">
      <c r="A292" s="6" t="s">
        <v>36</v>
      </c>
      <c r="B292" s="19" t="s">
        <v>206</v>
      </c>
      <c r="C292" s="5" t="s">
        <v>89</v>
      </c>
      <c r="D292" s="6" t="s">
        <v>15</v>
      </c>
      <c r="E292" s="6" t="s">
        <v>152</v>
      </c>
      <c r="F292" s="7" t="s">
        <v>153</v>
      </c>
      <c r="G292" s="6" t="s">
        <v>154</v>
      </c>
      <c r="H292" s="7" t="s">
        <v>35</v>
      </c>
      <c r="I292" s="6" t="s">
        <v>36</v>
      </c>
      <c r="J292" s="7"/>
      <c r="K292" s="6"/>
      <c r="L292" s="8">
        <f t="shared" si="76"/>
        <v>10000</v>
      </c>
      <c r="M292" s="8">
        <f t="shared" si="76"/>
        <v>10000</v>
      </c>
      <c r="N292" s="8">
        <f t="shared" si="76"/>
        <v>10000</v>
      </c>
      <c r="O292" s="58"/>
      <c r="P292" s="8">
        <f t="shared" si="76"/>
        <v>2000</v>
      </c>
      <c r="Q292" s="8">
        <f t="shared" si="76"/>
        <v>3000</v>
      </c>
      <c r="R292" s="8">
        <f t="shared" si="76"/>
        <v>2000</v>
      </c>
      <c r="S292" s="62">
        <f t="shared" si="76"/>
        <v>3000</v>
      </c>
      <c r="T292" s="71">
        <f t="shared" si="76"/>
        <v>10000</v>
      </c>
    </row>
    <row r="293" spans="1:20" ht="17.25" customHeight="1" outlineLevel="7">
      <c r="A293" s="6" t="s">
        <v>38</v>
      </c>
      <c r="B293" s="32" t="s">
        <v>206</v>
      </c>
      <c r="C293" s="5" t="s">
        <v>89</v>
      </c>
      <c r="D293" s="6" t="s">
        <v>15</v>
      </c>
      <c r="E293" s="6" t="s">
        <v>152</v>
      </c>
      <c r="F293" s="7" t="s">
        <v>153</v>
      </c>
      <c r="G293" s="6" t="s">
        <v>154</v>
      </c>
      <c r="H293" s="7" t="s">
        <v>37</v>
      </c>
      <c r="I293" s="6" t="s">
        <v>38</v>
      </c>
      <c r="J293" s="7"/>
      <c r="K293" s="6"/>
      <c r="L293" s="8">
        <f t="shared" si="76"/>
        <v>10000</v>
      </c>
      <c r="M293" s="8">
        <f t="shared" si="76"/>
        <v>10000</v>
      </c>
      <c r="N293" s="8">
        <f t="shared" si="76"/>
        <v>10000</v>
      </c>
      <c r="O293" s="58"/>
      <c r="P293" s="8">
        <f t="shared" si="76"/>
        <v>2000</v>
      </c>
      <c r="Q293" s="8">
        <f t="shared" si="76"/>
        <v>3000</v>
      </c>
      <c r="R293" s="8">
        <f t="shared" si="76"/>
        <v>2000</v>
      </c>
      <c r="S293" s="62">
        <f t="shared" si="76"/>
        <v>3000</v>
      </c>
      <c r="T293" s="71">
        <f t="shared" si="76"/>
        <v>10000</v>
      </c>
    </row>
    <row r="294" spans="1:20" ht="16.5" customHeight="1" outlineLevel="7">
      <c r="A294" s="6" t="s">
        <v>40</v>
      </c>
      <c r="B294" s="19" t="s">
        <v>206</v>
      </c>
      <c r="C294" s="5" t="s">
        <v>89</v>
      </c>
      <c r="D294" s="6" t="s">
        <v>15</v>
      </c>
      <c r="E294" s="6" t="s">
        <v>152</v>
      </c>
      <c r="F294" s="7" t="s">
        <v>153</v>
      </c>
      <c r="G294" s="6" t="s">
        <v>154</v>
      </c>
      <c r="H294" s="7" t="s">
        <v>39</v>
      </c>
      <c r="I294" s="6" t="s">
        <v>40</v>
      </c>
      <c r="J294" s="7"/>
      <c r="K294" s="6"/>
      <c r="L294" s="8">
        <f t="shared" ref="L294:T294" si="77">L295+L296+L297</f>
        <v>10000</v>
      </c>
      <c r="M294" s="8">
        <f t="shared" si="77"/>
        <v>10000</v>
      </c>
      <c r="N294" s="8">
        <f t="shared" si="77"/>
        <v>10000</v>
      </c>
      <c r="O294" s="58"/>
      <c r="P294" s="8">
        <f t="shared" si="77"/>
        <v>2000</v>
      </c>
      <c r="Q294" s="8">
        <f t="shared" si="77"/>
        <v>3000</v>
      </c>
      <c r="R294" s="8">
        <f t="shared" si="77"/>
        <v>2000</v>
      </c>
      <c r="S294" s="62">
        <f t="shared" si="77"/>
        <v>3000</v>
      </c>
      <c r="T294" s="71">
        <f t="shared" si="77"/>
        <v>10000</v>
      </c>
    </row>
    <row r="295" spans="1:20" ht="17.25" hidden="1" customHeight="1" outlineLevel="7">
      <c r="A295" s="9" t="s">
        <v>155</v>
      </c>
      <c r="B295" s="19" t="s">
        <v>206</v>
      </c>
      <c r="C295" s="9" t="s">
        <v>89</v>
      </c>
      <c r="D295" s="9" t="s">
        <v>15</v>
      </c>
      <c r="E295" s="9" t="s">
        <v>152</v>
      </c>
      <c r="F295" s="10" t="s">
        <v>153</v>
      </c>
      <c r="G295" s="9" t="s">
        <v>154</v>
      </c>
      <c r="H295" s="10" t="s">
        <v>39</v>
      </c>
      <c r="I295" s="9" t="s">
        <v>40</v>
      </c>
      <c r="J295" s="10" t="s">
        <v>146</v>
      </c>
      <c r="K295" s="9" t="s">
        <v>155</v>
      </c>
      <c r="L295" s="11"/>
      <c r="M295" s="11"/>
      <c r="N295" s="11"/>
      <c r="O295" s="59"/>
      <c r="P295" s="11"/>
      <c r="Q295" s="11"/>
      <c r="R295" s="11"/>
      <c r="S295" s="63"/>
      <c r="T295" s="72">
        <f>P295+Q295+R295+S295</f>
        <v>0</v>
      </c>
    </row>
    <row r="296" spans="1:20" ht="17.25" hidden="1" customHeight="1" outlineLevel="7">
      <c r="A296" s="9" t="s">
        <v>52</v>
      </c>
      <c r="B296" s="19" t="s">
        <v>206</v>
      </c>
      <c r="C296" s="9" t="s">
        <v>89</v>
      </c>
      <c r="D296" s="9" t="s">
        <v>15</v>
      </c>
      <c r="E296" s="9" t="s">
        <v>152</v>
      </c>
      <c r="F296" s="10" t="s">
        <v>153</v>
      </c>
      <c r="G296" s="9" t="s">
        <v>154</v>
      </c>
      <c r="H296" s="10" t="s">
        <v>39</v>
      </c>
      <c r="I296" s="9" t="s">
        <v>40</v>
      </c>
      <c r="J296" s="10" t="s">
        <v>51</v>
      </c>
      <c r="K296" s="9" t="s">
        <v>52</v>
      </c>
      <c r="L296" s="11"/>
      <c r="M296" s="11"/>
      <c r="N296" s="11"/>
      <c r="O296" s="59"/>
      <c r="P296" s="11"/>
      <c r="Q296" s="11"/>
      <c r="R296" s="11"/>
      <c r="S296" s="63"/>
      <c r="T296" s="72">
        <f>P296+Q296+R296+S296</f>
        <v>0</v>
      </c>
    </row>
    <row r="297" spans="1:20" ht="17.25" customHeight="1" outlineLevel="7" thickBot="1">
      <c r="A297" s="156" t="s">
        <v>128</v>
      </c>
      <c r="B297" s="19" t="s">
        <v>206</v>
      </c>
      <c r="C297" s="156" t="s">
        <v>89</v>
      </c>
      <c r="D297" s="156" t="s">
        <v>15</v>
      </c>
      <c r="E297" s="156" t="s">
        <v>152</v>
      </c>
      <c r="F297" s="157" t="s">
        <v>153</v>
      </c>
      <c r="G297" s="156" t="s">
        <v>154</v>
      </c>
      <c r="H297" s="157" t="s">
        <v>39</v>
      </c>
      <c r="I297" s="156" t="s">
        <v>40</v>
      </c>
      <c r="J297" s="157" t="s">
        <v>127</v>
      </c>
      <c r="K297" s="156" t="s">
        <v>128</v>
      </c>
      <c r="L297" s="158">
        <v>10000</v>
      </c>
      <c r="M297" s="158">
        <v>10000</v>
      </c>
      <c r="N297" s="158">
        <v>10000</v>
      </c>
      <c r="O297" s="59"/>
      <c r="P297" s="11">
        <v>2000</v>
      </c>
      <c r="Q297" s="11">
        <v>3000</v>
      </c>
      <c r="R297" s="11">
        <v>2000</v>
      </c>
      <c r="S297" s="63">
        <v>3000</v>
      </c>
      <c r="T297" s="94">
        <f>P297+Q297+R297+S297</f>
        <v>10000</v>
      </c>
    </row>
    <row r="298" spans="1:20" ht="13.5" hidden="1" outlineLevel="7" thickBot="1">
      <c r="A298" s="12" t="s">
        <v>13</v>
      </c>
      <c r="B298" s="14" t="s">
        <v>206</v>
      </c>
      <c r="C298" s="12"/>
      <c r="D298" s="24"/>
      <c r="E298" s="24"/>
      <c r="F298" s="25"/>
      <c r="G298" s="24"/>
      <c r="H298" s="25"/>
      <c r="I298" s="24"/>
      <c r="J298" s="25"/>
      <c r="K298" s="24"/>
      <c r="L298" s="26">
        <f t="shared" ref="L298:T298" si="78">L23</f>
        <v>7304000</v>
      </c>
      <c r="M298" s="26">
        <f t="shared" si="78"/>
        <v>7068000</v>
      </c>
      <c r="N298" s="26">
        <f t="shared" si="78"/>
        <v>7218000</v>
      </c>
      <c r="O298" s="57"/>
      <c r="P298" s="26">
        <f t="shared" si="78"/>
        <v>1804100</v>
      </c>
      <c r="Q298" s="26">
        <f t="shared" si="78"/>
        <v>1863100</v>
      </c>
      <c r="R298" s="26">
        <f t="shared" si="78"/>
        <v>1861600</v>
      </c>
      <c r="S298" s="64">
        <f t="shared" si="78"/>
        <v>1775200</v>
      </c>
      <c r="T298" s="93">
        <f t="shared" si="78"/>
        <v>7304000</v>
      </c>
    </row>
    <row r="299" spans="1:20" hidden="1" outlineLevel="7">
      <c r="A299" s="124" t="s">
        <v>186</v>
      </c>
      <c r="B299" s="125"/>
      <c r="C299" s="124"/>
      <c r="D299" s="124"/>
      <c r="E299" s="124"/>
      <c r="F299" s="126"/>
      <c r="G299" s="124"/>
      <c r="H299" s="126"/>
      <c r="I299" s="124"/>
      <c r="J299" s="126"/>
      <c r="K299" s="124"/>
      <c r="L299" s="127">
        <f>L300+L301</f>
        <v>3021800</v>
      </c>
      <c r="M299" s="127">
        <f>M300+M301</f>
        <v>2628800</v>
      </c>
      <c r="N299" s="127">
        <f>N300+N301</f>
        <v>2579100</v>
      </c>
      <c r="O299" s="128"/>
      <c r="P299" s="129"/>
      <c r="Q299" s="129"/>
      <c r="R299" s="129"/>
      <c r="S299" s="129"/>
      <c r="T299" s="127">
        <f>T300+T301</f>
        <v>3021800</v>
      </c>
    </row>
    <row r="300" spans="1:20" hidden="1" outlineLevel="7">
      <c r="A300" s="50" t="s">
        <v>187</v>
      </c>
      <c r="B300" s="19"/>
      <c r="C300" s="50"/>
      <c r="D300" s="50"/>
      <c r="E300" s="50"/>
      <c r="F300" s="52"/>
      <c r="G300" s="50"/>
      <c r="H300" s="52"/>
      <c r="I300" s="50"/>
      <c r="J300" s="52"/>
      <c r="K300" s="50"/>
      <c r="L300" s="106">
        <f>L242+L270</f>
        <v>665500</v>
      </c>
      <c r="M300" s="106">
        <f>M242+M270</f>
        <v>608000</v>
      </c>
      <c r="N300" s="106">
        <f>N242+N270</f>
        <v>359800</v>
      </c>
      <c r="O300" s="107"/>
      <c r="P300" s="53"/>
      <c r="Q300" s="53"/>
      <c r="R300" s="53"/>
      <c r="S300" s="53"/>
      <c r="T300" s="106">
        <f>T242+T270</f>
        <v>665500</v>
      </c>
    </row>
    <row r="301" spans="1:20" hidden="1" outlineLevel="7">
      <c r="A301" s="50" t="s">
        <v>188</v>
      </c>
      <c r="B301" s="51"/>
      <c r="C301" s="50"/>
      <c r="D301" s="50"/>
      <c r="E301" s="50"/>
      <c r="F301" s="52"/>
      <c r="G301" s="50"/>
      <c r="H301" s="52"/>
      <c r="I301" s="50"/>
      <c r="J301" s="52"/>
      <c r="K301" s="50"/>
      <c r="L301" s="106">
        <f>L47+L69+L103+L126+L134+L148+L153+L177+L184+L193+L199+L213+L225+L294</f>
        <v>2356300</v>
      </c>
      <c r="M301" s="106">
        <f>M47+M69+M103+M126+M134+M148+M153+M177+M184+M193+M199+M213+M225+M294</f>
        <v>2020800</v>
      </c>
      <c r="N301" s="106">
        <f>N47+N69+N103+N126+N134+N148+N153+N177+N184+N193+N199+N213+N225+N294</f>
        <v>2219300</v>
      </c>
      <c r="O301" s="107"/>
      <c r="P301" s="53"/>
      <c r="Q301" s="53"/>
      <c r="R301" s="53"/>
      <c r="S301" s="53"/>
      <c r="T301" s="106">
        <f>T47+T69+T103+T126+T134+T148+T153+T177+T184+T193+T199+T213+T225+T294</f>
        <v>2356300</v>
      </c>
    </row>
    <row r="302" spans="1:20" hidden="1" outlineLevel="7">
      <c r="A302" s="50" t="s">
        <v>223</v>
      </c>
      <c r="B302" s="51"/>
      <c r="C302" s="50"/>
      <c r="D302" s="50"/>
      <c r="E302" s="50"/>
      <c r="F302" s="52"/>
      <c r="G302" s="50"/>
      <c r="H302" s="52"/>
      <c r="I302" s="50"/>
      <c r="J302" s="52"/>
      <c r="K302" s="50"/>
      <c r="L302" s="127">
        <f>L303+L304</f>
        <v>311200</v>
      </c>
      <c r="M302" s="127">
        <f>M303+M304</f>
        <v>322000</v>
      </c>
      <c r="N302" s="127">
        <f>N303+N304</f>
        <v>334000</v>
      </c>
      <c r="O302" s="128"/>
      <c r="P302" s="129"/>
      <c r="Q302" s="129"/>
      <c r="R302" s="129"/>
      <c r="S302" s="129"/>
      <c r="T302" s="127">
        <f>T303+T304</f>
        <v>311200</v>
      </c>
    </row>
    <row r="303" spans="1:20" hidden="1" outlineLevel="7">
      <c r="A303" s="50" t="s">
        <v>187</v>
      </c>
      <c r="B303" s="51"/>
      <c r="C303" s="50"/>
      <c r="D303" s="50"/>
      <c r="E303" s="50"/>
      <c r="F303" s="52"/>
      <c r="G303" s="50"/>
      <c r="H303" s="52"/>
      <c r="I303" s="50"/>
      <c r="J303" s="52"/>
      <c r="K303" s="50"/>
      <c r="L303" s="106">
        <f>L251</f>
        <v>255000</v>
      </c>
      <c r="M303" s="106">
        <f>M251</f>
        <v>264000</v>
      </c>
      <c r="N303" s="106">
        <f>N251</f>
        <v>274000</v>
      </c>
      <c r="O303" s="107"/>
      <c r="P303" s="53"/>
      <c r="Q303" s="53"/>
      <c r="R303" s="53"/>
      <c r="S303" s="53"/>
      <c r="T303" s="106">
        <f>T251</f>
        <v>255000</v>
      </c>
    </row>
    <row r="304" spans="1:20" hidden="1" outlineLevel="7">
      <c r="A304" s="50" t="s">
        <v>188</v>
      </c>
      <c r="B304" s="51"/>
      <c r="C304" s="50"/>
      <c r="D304" s="50"/>
      <c r="E304" s="50"/>
      <c r="F304" s="52"/>
      <c r="G304" s="50"/>
      <c r="H304" s="52"/>
      <c r="I304" s="50"/>
      <c r="J304" s="52"/>
      <c r="K304" s="50"/>
      <c r="L304" s="106">
        <f>L57</f>
        <v>56200</v>
      </c>
      <c r="M304" s="106">
        <f>M57</f>
        <v>58000</v>
      </c>
      <c r="N304" s="106">
        <f>N57</f>
        <v>60000</v>
      </c>
      <c r="O304" s="107"/>
      <c r="P304" s="53"/>
      <c r="Q304" s="53"/>
      <c r="R304" s="53"/>
      <c r="S304" s="53"/>
      <c r="T304" s="106">
        <f>T57</f>
        <v>56200</v>
      </c>
    </row>
    <row r="305" spans="1:20" hidden="1" outlineLevel="7">
      <c r="A305" s="50" t="s">
        <v>224</v>
      </c>
      <c r="B305" s="51"/>
      <c r="C305" s="50"/>
      <c r="D305" s="50"/>
      <c r="E305" s="50"/>
      <c r="F305" s="52"/>
      <c r="G305" s="50"/>
      <c r="H305" s="52"/>
      <c r="I305" s="50"/>
      <c r="J305" s="52"/>
      <c r="K305" s="50"/>
      <c r="L305" s="127">
        <f>L299+L302</f>
        <v>3333000</v>
      </c>
      <c r="M305" s="127">
        <f>M299+M302</f>
        <v>2950800</v>
      </c>
      <c r="N305" s="127">
        <f>N299+N302</f>
        <v>2913100</v>
      </c>
      <c r="O305" s="128"/>
      <c r="P305" s="129"/>
      <c r="Q305" s="129"/>
      <c r="R305" s="129"/>
      <c r="S305" s="129"/>
      <c r="T305" s="127">
        <f>T299+T302</f>
        <v>3333000</v>
      </c>
    </row>
    <row r="306" spans="1:20" ht="12.75" hidden="1" customHeight="1">
      <c r="A306" s="40"/>
      <c r="B306" s="86"/>
      <c r="C306" s="40"/>
    </row>
    <row r="307" spans="1:20" ht="12.75" hidden="1" customHeight="1">
      <c r="A307" s="41" t="s">
        <v>210</v>
      </c>
      <c r="B307" s="87"/>
      <c r="E307" s="171" t="s">
        <v>211</v>
      </c>
      <c r="F307" s="159"/>
      <c r="G307" s="159"/>
      <c r="H307" s="159"/>
      <c r="I307" s="159"/>
      <c r="J307" s="159"/>
    </row>
    <row r="308" spans="1:20" ht="12.75" hidden="1" customHeight="1">
      <c r="B308" s="87"/>
    </row>
    <row r="309" spans="1:20" ht="12.75" hidden="1" customHeight="1">
      <c r="A309" s="42" t="s">
        <v>212</v>
      </c>
      <c r="B309" s="87"/>
      <c r="E309" s="159" t="s">
        <v>178</v>
      </c>
      <c r="F309" s="159"/>
      <c r="G309" s="159"/>
      <c r="H309" s="159"/>
      <c r="I309" s="159"/>
      <c r="J309" s="159"/>
    </row>
    <row r="310" spans="1:20" ht="4.5" hidden="1" customHeight="1"/>
    <row r="311" spans="1:20" ht="12.75" hidden="1" customHeight="1">
      <c r="A311" s="42" t="s">
        <v>227</v>
      </c>
    </row>
    <row r="312" spans="1:20" ht="11.25" customHeight="1">
      <c r="A312" s="42"/>
    </row>
    <row r="313" spans="1:20" ht="1.5" hidden="1" customHeight="1">
      <c r="A313" s="42"/>
    </row>
    <row r="314" spans="1:20" ht="12.75" hidden="1" customHeight="1">
      <c r="A314" s="42"/>
    </row>
    <row r="315" spans="1:20" ht="12.75" hidden="1" customHeight="1">
      <c r="A315" s="92" t="s">
        <v>219</v>
      </c>
    </row>
    <row r="316" spans="1:20" ht="12.75" hidden="1" customHeight="1">
      <c r="A316" s="85" t="s">
        <v>189</v>
      </c>
      <c r="L316" s="74">
        <v>2020</v>
      </c>
      <c r="M316" s="74">
        <v>2021</v>
      </c>
      <c r="N316" s="74">
        <v>2022</v>
      </c>
      <c r="O316" s="61"/>
      <c r="P316" s="74"/>
      <c r="Q316" s="74"/>
      <c r="R316" s="74"/>
      <c r="S316" s="74"/>
      <c r="T316" s="74" t="s">
        <v>190</v>
      </c>
    </row>
    <row r="317" spans="1:20" ht="12.75" hidden="1" customHeight="1">
      <c r="A317" s="12" t="s">
        <v>13</v>
      </c>
      <c r="B317" s="14"/>
      <c r="C317" s="12"/>
      <c r="D317" s="24"/>
      <c r="E317" s="24"/>
      <c r="F317" s="25"/>
      <c r="G317" s="24"/>
      <c r="H317" s="25"/>
      <c r="I317" s="24"/>
      <c r="J317" s="25"/>
      <c r="K317" s="24"/>
      <c r="L317" s="26">
        <f t="shared" ref="L317:N320" si="79">L298</f>
        <v>7304000</v>
      </c>
      <c r="M317" s="26">
        <f t="shared" si="79"/>
        <v>7068000</v>
      </c>
      <c r="N317" s="26">
        <f t="shared" si="79"/>
        <v>7218000</v>
      </c>
      <c r="O317" s="57"/>
      <c r="P317" s="26">
        <f>P298</f>
        <v>1804100</v>
      </c>
      <c r="Q317" s="26">
        <f>Q298</f>
        <v>1863100</v>
      </c>
      <c r="R317" s="26">
        <f>R298</f>
        <v>1861600</v>
      </c>
      <c r="S317" s="64">
        <f>S298</f>
        <v>1775200</v>
      </c>
      <c r="T317" s="83">
        <f>T298</f>
        <v>7304000</v>
      </c>
    </row>
    <row r="318" spans="1:20" ht="12.75" hidden="1" customHeight="1">
      <c r="A318" s="50" t="s">
        <v>186</v>
      </c>
      <c r="B318" s="51"/>
      <c r="C318" s="50"/>
      <c r="D318" s="50"/>
      <c r="E318" s="50"/>
      <c r="F318" s="52"/>
      <c r="G318" s="50"/>
      <c r="H318" s="52"/>
      <c r="I318" s="50"/>
      <c r="J318" s="52"/>
      <c r="K318" s="50"/>
      <c r="L318" s="54">
        <f t="shared" si="79"/>
        <v>3021800</v>
      </c>
      <c r="M318" s="54">
        <f t="shared" si="79"/>
        <v>2628800</v>
      </c>
      <c r="N318" s="54">
        <f t="shared" si="79"/>
        <v>2579100</v>
      </c>
      <c r="O318" s="61"/>
      <c r="P318" s="53"/>
      <c r="Q318" s="53"/>
      <c r="R318" s="53"/>
      <c r="S318" s="53"/>
      <c r="T318" s="82">
        <f>T299</f>
        <v>3021800</v>
      </c>
    </row>
    <row r="319" spans="1:20" ht="12.75" hidden="1" customHeight="1">
      <c r="A319" s="50" t="s">
        <v>187</v>
      </c>
      <c r="B319" s="51"/>
      <c r="C319" s="50"/>
      <c r="D319" s="50"/>
      <c r="E319" s="50"/>
      <c r="F319" s="52"/>
      <c r="G319" s="50"/>
      <c r="H319" s="52"/>
      <c r="I319" s="50"/>
      <c r="J319" s="52"/>
      <c r="K319" s="50"/>
      <c r="L319" s="54">
        <f t="shared" si="79"/>
        <v>665500</v>
      </c>
      <c r="M319" s="54">
        <f t="shared" si="79"/>
        <v>608000</v>
      </c>
      <c r="N319" s="54">
        <f t="shared" si="79"/>
        <v>359800</v>
      </c>
      <c r="O319" s="61"/>
      <c r="P319" s="53"/>
      <c r="Q319" s="53"/>
      <c r="R319" s="53"/>
      <c r="S319" s="53"/>
      <c r="T319" s="54">
        <f>T300</f>
        <v>665500</v>
      </c>
    </row>
    <row r="320" spans="1:20" ht="12.75" hidden="1" customHeight="1">
      <c r="A320" s="50" t="s">
        <v>188</v>
      </c>
      <c r="B320" s="51"/>
      <c r="C320" s="50"/>
      <c r="D320" s="50"/>
      <c r="E320" s="50"/>
      <c r="F320" s="52"/>
      <c r="G320" s="50"/>
      <c r="H320" s="52"/>
      <c r="I320" s="50"/>
      <c r="J320" s="52"/>
      <c r="K320" s="50"/>
      <c r="L320" s="54">
        <f t="shared" si="79"/>
        <v>2356300</v>
      </c>
      <c r="M320" s="54">
        <f t="shared" si="79"/>
        <v>2020800</v>
      </c>
      <c r="N320" s="54">
        <f t="shared" si="79"/>
        <v>2219300</v>
      </c>
      <c r="O320" s="61"/>
      <c r="P320" s="53"/>
      <c r="Q320" s="53"/>
      <c r="R320" s="53"/>
      <c r="S320" s="53"/>
      <c r="T320" s="54">
        <f>T301</f>
        <v>2356300</v>
      </c>
    </row>
    <row r="321" spans="1:1" ht="12.75" customHeight="1">
      <c r="A321" s="178">
        <v>44195</v>
      </c>
    </row>
  </sheetData>
  <mergeCells count="23">
    <mergeCell ref="F7:O7"/>
    <mergeCell ref="F8:O8"/>
    <mergeCell ref="F9:O9"/>
    <mergeCell ref="F10:O10"/>
    <mergeCell ref="A11:L11"/>
    <mergeCell ref="G1:O1"/>
    <mergeCell ref="E2:O2"/>
    <mergeCell ref="E4:O4"/>
    <mergeCell ref="E5:O5"/>
    <mergeCell ref="F6:O6"/>
    <mergeCell ref="A16:J16"/>
    <mergeCell ref="A17:I17"/>
    <mergeCell ref="A18:I18"/>
    <mergeCell ref="A19:I19"/>
    <mergeCell ref="A12:Q12"/>
    <mergeCell ref="A13:Q13"/>
    <mergeCell ref="A14:N14"/>
    <mergeCell ref="E309:J309"/>
    <mergeCell ref="A21:A22"/>
    <mergeCell ref="B21:J21"/>
    <mergeCell ref="L21:N21"/>
    <mergeCell ref="P21:T21"/>
    <mergeCell ref="E307:J307"/>
  </mergeCells>
  <pageMargins left="0.17" right="0.16" top="0.17" bottom="0.2" header="0.17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:description>POI HSSF rep:2.46.0.82</dc:description>
  <cp:lastModifiedBy>Lenovo</cp:lastModifiedBy>
  <cp:lastPrinted>2020-12-27T14:27:17Z</cp:lastPrinted>
  <dcterms:created xsi:type="dcterms:W3CDTF">2018-12-26T05:58:46Z</dcterms:created>
  <dcterms:modified xsi:type="dcterms:W3CDTF">2020-12-30T06:48:35Z</dcterms:modified>
</cp:coreProperties>
</file>